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421"/>
  <workbookPr showInkAnnotation="0" autoCompressPictures="0"/>
  <bookViews>
    <workbookView xWindow="3440" yWindow="0" windowWidth="22160" windowHeight="14760" tabRatio="500"/>
  </bookViews>
  <sheets>
    <sheet name="Resumen" sheetId="5" r:id="rId1"/>
    <sheet name="Presidencia" sheetId="2" r:id="rId2"/>
    <sheet name="Senadurías" sheetId="3" r:id="rId3"/>
    <sheet name="Diputaciones" sheetId="6" r:id="rId4"/>
  </sheets>
  <definedNames>
    <definedName name="_xlnm._FilterDatabase" localSheetId="3" hidden="1">Diputaciones!$B$4:$S$187</definedName>
    <definedName name="_xlnm._FilterDatabase" localSheetId="1" hidden="1">Presidencia!$B$4:$N$4</definedName>
    <definedName name="_xlnm._FilterDatabase" localSheetId="2" hidden="1">Senadurías!$C$4:$O$4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" i="5" l="1"/>
  <c r="H7" i="5"/>
  <c r="G7" i="5"/>
  <c r="F7" i="5"/>
  <c r="E7" i="5"/>
  <c r="D7" i="5"/>
  <c r="C7" i="5"/>
  <c r="S187" i="6"/>
  <c r="R187" i="6"/>
  <c r="Q187" i="6"/>
  <c r="P187" i="6"/>
  <c r="E187" i="6"/>
  <c r="C53" i="2"/>
  <c r="I53" i="2"/>
  <c r="H53" i="2"/>
  <c r="D53" i="2"/>
  <c r="G53" i="2"/>
  <c r="F53" i="2"/>
  <c r="E53" i="2"/>
  <c r="I44" i="2"/>
  <c r="H44" i="2"/>
  <c r="F44" i="2"/>
  <c r="M6" i="2"/>
  <c r="M5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5" i="2"/>
  <c r="G187" i="6"/>
  <c r="F187" i="6"/>
  <c r="H187" i="6"/>
  <c r="I187" i="6"/>
  <c r="K187" i="6"/>
  <c r="J187" i="6"/>
  <c r="O179" i="6"/>
  <c r="K179" i="6"/>
  <c r="J179" i="6"/>
  <c r="H179" i="6"/>
  <c r="O178" i="6"/>
  <c r="K178" i="6"/>
  <c r="J178" i="6"/>
  <c r="H178" i="6"/>
  <c r="O177" i="6"/>
  <c r="K177" i="6"/>
  <c r="J177" i="6"/>
  <c r="H177" i="6"/>
  <c r="O176" i="6"/>
  <c r="K176" i="6"/>
  <c r="J176" i="6"/>
  <c r="H176" i="6"/>
  <c r="O175" i="6"/>
  <c r="K175" i="6"/>
  <c r="J175" i="6"/>
  <c r="H175" i="6"/>
  <c r="O174" i="6"/>
  <c r="K174" i="6"/>
  <c r="J174" i="6"/>
  <c r="H174" i="6"/>
  <c r="O173" i="6"/>
  <c r="K173" i="6"/>
  <c r="J173" i="6"/>
  <c r="H173" i="6"/>
  <c r="O172" i="6"/>
  <c r="K172" i="6"/>
  <c r="J172" i="6"/>
  <c r="H172" i="6"/>
  <c r="O171" i="6"/>
  <c r="K171" i="6"/>
  <c r="J171" i="6"/>
  <c r="H171" i="6"/>
  <c r="O170" i="6"/>
  <c r="K170" i="6"/>
  <c r="J170" i="6"/>
  <c r="H170" i="6"/>
  <c r="O169" i="6"/>
  <c r="K169" i="6"/>
  <c r="J169" i="6"/>
  <c r="H169" i="6"/>
  <c r="O168" i="6"/>
  <c r="J168" i="6"/>
  <c r="H168" i="6"/>
  <c r="O167" i="6"/>
  <c r="K167" i="6"/>
  <c r="J167" i="6"/>
  <c r="H167" i="6"/>
  <c r="O166" i="6"/>
  <c r="K166" i="6"/>
  <c r="J166" i="6"/>
  <c r="H166" i="6"/>
  <c r="O165" i="6"/>
  <c r="K165" i="6"/>
  <c r="J165" i="6"/>
  <c r="H165" i="6"/>
  <c r="O164" i="6"/>
  <c r="K164" i="6"/>
  <c r="J164" i="6"/>
  <c r="H164" i="6"/>
  <c r="O163" i="6"/>
  <c r="K163" i="6"/>
  <c r="J163" i="6"/>
  <c r="H163" i="6"/>
  <c r="O162" i="6"/>
  <c r="K162" i="6"/>
  <c r="J162" i="6"/>
  <c r="H162" i="6"/>
  <c r="O161" i="6"/>
  <c r="K161" i="6"/>
  <c r="J161" i="6"/>
  <c r="H161" i="6"/>
  <c r="O160" i="6"/>
  <c r="K160" i="6"/>
  <c r="J160" i="6"/>
  <c r="H160" i="6"/>
  <c r="O159" i="6"/>
  <c r="K159" i="6"/>
  <c r="J159" i="6"/>
  <c r="H159" i="6"/>
  <c r="O158" i="6"/>
  <c r="K158" i="6"/>
  <c r="J158" i="6"/>
  <c r="H158" i="6"/>
  <c r="O157" i="6"/>
  <c r="K157" i="6"/>
  <c r="J157" i="6"/>
  <c r="H157" i="6"/>
  <c r="O156" i="6"/>
  <c r="K156" i="6"/>
  <c r="J156" i="6"/>
  <c r="H156" i="6"/>
  <c r="O155" i="6"/>
  <c r="K155" i="6"/>
  <c r="J155" i="6"/>
  <c r="H155" i="6"/>
  <c r="O154" i="6"/>
  <c r="K154" i="6"/>
  <c r="J154" i="6"/>
  <c r="H154" i="6"/>
  <c r="O153" i="6"/>
  <c r="K153" i="6"/>
  <c r="J153" i="6"/>
  <c r="H153" i="6"/>
  <c r="O152" i="6"/>
  <c r="K152" i="6"/>
  <c r="J152" i="6"/>
  <c r="H152" i="6"/>
  <c r="O151" i="6"/>
  <c r="K151" i="6"/>
  <c r="J151" i="6"/>
  <c r="H151" i="6"/>
  <c r="O150" i="6"/>
  <c r="K150" i="6"/>
  <c r="J150" i="6"/>
  <c r="H150" i="6"/>
  <c r="O149" i="6"/>
  <c r="K149" i="6"/>
  <c r="J149" i="6"/>
  <c r="H149" i="6"/>
  <c r="O148" i="6"/>
  <c r="K148" i="6"/>
  <c r="J148" i="6"/>
  <c r="H148" i="6"/>
  <c r="O147" i="6"/>
  <c r="K147" i="6"/>
  <c r="J147" i="6"/>
  <c r="H147" i="6"/>
  <c r="O146" i="6"/>
  <c r="K146" i="6"/>
  <c r="J146" i="6"/>
  <c r="H146" i="6"/>
  <c r="O145" i="6"/>
  <c r="K145" i="6"/>
  <c r="J145" i="6"/>
  <c r="H145" i="6"/>
  <c r="O144" i="6"/>
  <c r="K144" i="6"/>
  <c r="J144" i="6"/>
  <c r="H144" i="6"/>
  <c r="O143" i="6"/>
  <c r="K143" i="6"/>
  <c r="J143" i="6"/>
  <c r="H143" i="6"/>
  <c r="O142" i="6"/>
  <c r="K142" i="6"/>
  <c r="J142" i="6"/>
  <c r="H142" i="6"/>
  <c r="O141" i="6"/>
  <c r="K141" i="6"/>
  <c r="J141" i="6"/>
  <c r="H141" i="6"/>
  <c r="O140" i="6"/>
  <c r="K140" i="6"/>
  <c r="J140" i="6"/>
  <c r="H140" i="6"/>
  <c r="O139" i="6"/>
  <c r="K139" i="6"/>
  <c r="J139" i="6"/>
  <c r="H139" i="6"/>
  <c r="O138" i="6"/>
  <c r="K138" i="6"/>
  <c r="J138" i="6"/>
  <c r="H138" i="6"/>
  <c r="O137" i="6"/>
  <c r="K137" i="6"/>
  <c r="J137" i="6"/>
  <c r="H137" i="6"/>
  <c r="O136" i="6"/>
  <c r="K136" i="6"/>
  <c r="J136" i="6"/>
  <c r="H136" i="6"/>
  <c r="O135" i="6"/>
  <c r="K135" i="6"/>
  <c r="J135" i="6"/>
  <c r="H135" i="6"/>
  <c r="O134" i="6"/>
  <c r="K134" i="6"/>
  <c r="J134" i="6"/>
  <c r="H134" i="6"/>
  <c r="O133" i="6"/>
  <c r="K133" i="6"/>
  <c r="J133" i="6"/>
  <c r="H133" i="6"/>
  <c r="O132" i="6"/>
  <c r="K132" i="6"/>
  <c r="J132" i="6"/>
  <c r="H132" i="6"/>
  <c r="O131" i="6"/>
  <c r="K131" i="6"/>
  <c r="J131" i="6"/>
  <c r="H131" i="6"/>
  <c r="O130" i="6"/>
  <c r="K130" i="6"/>
  <c r="J130" i="6"/>
  <c r="H130" i="6"/>
  <c r="O129" i="6"/>
  <c r="K129" i="6"/>
  <c r="J129" i="6"/>
  <c r="H129" i="6"/>
  <c r="O128" i="6"/>
  <c r="K128" i="6"/>
  <c r="J128" i="6"/>
  <c r="H128" i="6"/>
  <c r="O127" i="6"/>
  <c r="K127" i="6"/>
  <c r="J127" i="6"/>
  <c r="H127" i="6"/>
  <c r="O126" i="6"/>
  <c r="K126" i="6"/>
  <c r="J126" i="6"/>
  <c r="H126" i="6"/>
  <c r="O125" i="6"/>
  <c r="K125" i="6"/>
  <c r="J125" i="6"/>
  <c r="H125" i="6"/>
  <c r="O124" i="6"/>
  <c r="K124" i="6"/>
  <c r="J124" i="6"/>
  <c r="H124" i="6"/>
  <c r="O123" i="6"/>
  <c r="K123" i="6"/>
  <c r="J123" i="6"/>
  <c r="H123" i="6"/>
  <c r="O122" i="6"/>
  <c r="K122" i="6"/>
  <c r="J122" i="6"/>
  <c r="H122" i="6"/>
  <c r="O121" i="6"/>
  <c r="K121" i="6"/>
  <c r="J121" i="6"/>
  <c r="H121" i="6"/>
  <c r="O120" i="6"/>
  <c r="K120" i="6"/>
  <c r="J120" i="6"/>
  <c r="H120" i="6"/>
  <c r="O119" i="6"/>
  <c r="K119" i="6"/>
  <c r="J119" i="6"/>
  <c r="H119" i="6"/>
  <c r="O118" i="6"/>
  <c r="K118" i="6"/>
  <c r="J118" i="6"/>
  <c r="H118" i="6"/>
  <c r="O117" i="6"/>
  <c r="K117" i="6"/>
  <c r="J117" i="6"/>
  <c r="H117" i="6"/>
  <c r="O116" i="6"/>
  <c r="K116" i="6"/>
  <c r="J116" i="6"/>
  <c r="H116" i="6"/>
  <c r="O115" i="6"/>
  <c r="K115" i="6"/>
  <c r="J115" i="6"/>
  <c r="H115" i="6"/>
  <c r="O114" i="6"/>
  <c r="K114" i="6"/>
  <c r="J114" i="6"/>
  <c r="H114" i="6"/>
  <c r="O113" i="6"/>
  <c r="K113" i="6"/>
  <c r="J113" i="6"/>
  <c r="H113" i="6"/>
  <c r="O112" i="6"/>
  <c r="K112" i="6"/>
  <c r="J112" i="6"/>
  <c r="H112" i="6"/>
  <c r="O111" i="6"/>
  <c r="K111" i="6"/>
  <c r="J111" i="6"/>
  <c r="H111" i="6"/>
  <c r="O110" i="6"/>
  <c r="K110" i="6"/>
  <c r="J110" i="6"/>
  <c r="H110" i="6"/>
  <c r="O109" i="6"/>
  <c r="K109" i="6"/>
  <c r="J109" i="6"/>
  <c r="H109" i="6"/>
  <c r="O108" i="6"/>
  <c r="K108" i="6"/>
  <c r="J108" i="6"/>
  <c r="H108" i="6"/>
  <c r="O107" i="6"/>
  <c r="K107" i="6"/>
  <c r="J107" i="6"/>
  <c r="H107" i="6"/>
  <c r="O106" i="6"/>
  <c r="K106" i="6"/>
  <c r="J106" i="6"/>
  <c r="H106" i="6"/>
  <c r="O105" i="6"/>
  <c r="K105" i="6"/>
  <c r="J105" i="6"/>
  <c r="H105" i="6"/>
  <c r="O104" i="6"/>
  <c r="K104" i="6"/>
  <c r="J104" i="6"/>
  <c r="H104" i="6"/>
  <c r="O103" i="6"/>
  <c r="K103" i="6"/>
  <c r="J103" i="6"/>
  <c r="H103" i="6"/>
  <c r="O102" i="6"/>
  <c r="K102" i="6"/>
  <c r="J102" i="6"/>
  <c r="H102" i="6"/>
  <c r="O101" i="6"/>
  <c r="K101" i="6"/>
  <c r="J101" i="6"/>
  <c r="H101" i="6"/>
  <c r="O100" i="6"/>
  <c r="K100" i="6"/>
  <c r="J100" i="6"/>
  <c r="H100" i="6"/>
  <c r="O99" i="6"/>
  <c r="K99" i="6"/>
  <c r="J99" i="6"/>
  <c r="H99" i="6"/>
  <c r="O98" i="6"/>
  <c r="K98" i="6"/>
  <c r="J98" i="6"/>
  <c r="H98" i="6"/>
  <c r="O97" i="6"/>
  <c r="K97" i="6"/>
  <c r="J97" i="6"/>
  <c r="H97" i="6"/>
  <c r="O96" i="6"/>
  <c r="K96" i="6"/>
  <c r="J96" i="6"/>
  <c r="H96" i="6"/>
  <c r="O95" i="6"/>
  <c r="K95" i="6"/>
  <c r="J95" i="6"/>
  <c r="H95" i="6"/>
  <c r="O94" i="6"/>
  <c r="K94" i="6"/>
  <c r="J94" i="6"/>
  <c r="H94" i="6"/>
  <c r="O93" i="6"/>
  <c r="K93" i="6"/>
  <c r="J93" i="6"/>
  <c r="H93" i="6"/>
  <c r="O92" i="6"/>
  <c r="K92" i="6"/>
  <c r="J92" i="6"/>
  <c r="H92" i="6"/>
  <c r="O91" i="6"/>
  <c r="K91" i="6"/>
  <c r="J91" i="6"/>
  <c r="H91" i="6"/>
  <c r="O90" i="6"/>
  <c r="K90" i="6"/>
  <c r="J90" i="6"/>
  <c r="H90" i="6"/>
  <c r="O89" i="6"/>
  <c r="K89" i="6"/>
  <c r="J89" i="6"/>
  <c r="H89" i="6"/>
  <c r="O88" i="6"/>
  <c r="K88" i="6"/>
  <c r="J88" i="6"/>
  <c r="H88" i="6"/>
  <c r="O87" i="6"/>
  <c r="K87" i="6"/>
  <c r="J87" i="6"/>
  <c r="H87" i="6"/>
  <c r="O86" i="6"/>
  <c r="K86" i="6"/>
  <c r="J86" i="6"/>
  <c r="H86" i="6"/>
  <c r="O85" i="6"/>
  <c r="K85" i="6"/>
  <c r="J85" i="6"/>
  <c r="H85" i="6"/>
  <c r="O84" i="6"/>
  <c r="K84" i="6"/>
  <c r="J84" i="6"/>
  <c r="H84" i="6"/>
  <c r="O83" i="6"/>
  <c r="K83" i="6"/>
  <c r="J83" i="6"/>
  <c r="H83" i="6"/>
  <c r="O82" i="6"/>
  <c r="K82" i="6"/>
  <c r="J82" i="6"/>
  <c r="H82" i="6"/>
  <c r="O81" i="6"/>
  <c r="K81" i="6"/>
  <c r="J81" i="6"/>
  <c r="H81" i="6"/>
  <c r="O80" i="6"/>
  <c r="K80" i="6"/>
  <c r="J80" i="6"/>
  <c r="H80" i="6"/>
  <c r="O79" i="6"/>
  <c r="K79" i="6"/>
  <c r="J79" i="6"/>
  <c r="H79" i="6"/>
  <c r="O78" i="6"/>
  <c r="K78" i="6"/>
  <c r="J78" i="6"/>
  <c r="H78" i="6"/>
  <c r="O77" i="6"/>
  <c r="K77" i="6"/>
  <c r="J77" i="6"/>
  <c r="H77" i="6"/>
  <c r="O76" i="6"/>
  <c r="K76" i="6"/>
  <c r="J76" i="6"/>
  <c r="H76" i="6"/>
  <c r="O75" i="6"/>
  <c r="K75" i="6"/>
  <c r="J75" i="6"/>
  <c r="H75" i="6"/>
  <c r="O74" i="6"/>
  <c r="K74" i="6"/>
  <c r="J74" i="6"/>
  <c r="H74" i="6"/>
  <c r="O73" i="6"/>
  <c r="K73" i="6"/>
  <c r="J73" i="6"/>
  <c r="H73" i="6"/>
  <c r="O72" i="6"/>
  <c r="K72" i="6"/>
  <c r="J72" i="6"/>
  <c r="H72" i="6"/>
  <c r="O71" i="6"/>
  <c r="K71" i="6"/>
  <c r="J71" i="6"/>
  <c r="H71" i="6"/>
  <c r="O70" i="6"/>
  <c r="K70" i="6"/>
  <c r="J70" i="6"/>
  <c r="H70" i="6"/>
  <c r="O69" i="6"/>
  <c r="K69" i="6"/>
  <c r="J69" i="6"/>
  <c r="H69" i="6"/>
  <c r="O68" i="6"/>
  <c r="K68" i="6"/>
  <c r="J68" i="6"/>
  <c r="H68" i="6"/>
  <c r="O67" i="6"/>
  <c r="K67" i="6"/>
  <c r="J67" i="6"/>
  <c r="H67" i="6"/>
  <c r="O66" i="6"/>
  <c r="K66" i="6"/>
  <c r="J66" i="6"/>
  <c r="H66" i="6"/>
  <c r="O65" i="6"/>
  <c r="K65" i="6"/>
  <c r="J65" i="6"/>
  <c r="H65" i="6"/>
  <c r="O64" i="6"/>
  <c r="K64" i="6"/>
  <c r="J64" i="6"/>
  <c r="H64" i="6"/>
  <c r="O63" i="6"/>
  <c r="K63" i="6"/>
  <c r="J63" i="6"/>
  <c r="H63" i="6"/>
  <c r="O62" i="6"/>
  <c r="K62" i="6"/>
  <c r="J62" i="6"/>
  <c r="H62" i="6"/>
  <c r="O61" i="6"/>
  <c r="K61" i="6"/>
  <c r="J61" i="6"/>
  <c r="H61" i="6"/>
  <c r="O60" i="6"/>
  <c r="K60" i="6"/>
  <c r="J60" i="6"/>
  <c r="H60" i="6"/>
  <c r="O59" i="6"/>
  <c r="K59" i="6"/>
  <c r="J59" i="6"/>
  <c r="H59" i="6"/>
  <c r="O58" i="6"/>
  <c r="K58" i="6"/>
  <c r="J58" i="6"/>
  <c r="H58" i="6"/>
  <c r="O57" i="6"/>
  <c r="K57" i="6"/>
  <c r="J57" i="6"/>
  <c r="H57" i="6"/>
  <c r="O56" i="6"/>
  <c r="K56" i="6"/>
  <c r="J56" i="6"/>
  <c r="H56" i="6"/>
  <c r="O55" i="6"/>
  <c r="K55" i="6"/>
  <c r="J55" i="6"/>
  <c r="H55" i="6"/>
  <c r="O54" i="6"/>
  <c r="K54" i="6"/>
  <c r="J54" i="6"/>
  <c r="H54" i="6"/>
  <c r="O53" i="6"/>
  <c r="K53" i="6"/>
  <c r="J53" i="6"/>
  <c r="H53" i="6"/>
  <c r="O52" i="6"/>
  <c r="K52" i="6"/>
  <c r="J52" i="6"/>
  <c r="H52" i="6"/>
  <c r="O51" i="6"/>
  <c r="K51" i="6"/>
  <c r="J51" i="6"/>
  <c r="H51" i="6"/>
  <c r="O50" i="6"/>
  <c r="K50" i="6"/>
  <c r="J50" i="6"/>
  <c r="H50" i="6"/>
  <c r="O49" i="6"/>
  <c r="K49" i="6"/>
  <c r="J49" i="6"/>
  <c r="H49" i="6"/>
  <c r="O48" i="6"/>
  <c r="K48" i="6"/>
  <c r="J48" i="6"/>
  <c r="H48" i="6"/>
  <c r="O47" i="6"/>
  <c r="K47" i="6"/>
  <c r="J47" i="6"/>
  <c r="H47" i="6"/>
  <c r="O46" i="6"/>
  <c r="K46" i="6"/>
  <c r="J46" i="6"/>
  <c r="H46" i="6"/>
  <c r="O45" i="6"/>
  <c r="K45" i="6"/>
  <c r="J45" i="6"/>
  <c r="H45" i="6"/>
  <c r="O44" i="6"/>
  <c r="K44" i="6"/>
  <c r="J44" i="6"/>
  <c r="H44" i="6"/>
  <c r="O43" i="6"/>
  <c r="K43" i="6"/>
  <c r="J43" i="6"/>
  <c r="H43" i="6"/>
  <c r="O42" i="6"/>
  <c r="K42" i="6"/>
  <c r="J42" i="6"/>
  <c r="H42" i="6"/>
  <c r="O41" i="6"/>
  <c r="K41" i="6"/>
  <c r="J41" i="6"/>
  <c r="H41" i="6"/>
  <c r="O40" i="6"/>
  <c r="K40" i="6"/>
  <c r="J40" i="6"/>
  <c r="H40" i="6"/>
  <c r="O39" i="6"/>
  <c r="K39" i="6"/>
  <c r="J39" i="6"/>
  <c r="H39" i="6"/>
  <c r="O38" i="6"/>
  <c r="K38" i="6"/>
  <c r="J38" i="6"/>
  <c r="H38" i="6"/>
  <c r="O37" i="6"/>
  <c r="K37" i="6"/>
  <c r="J37" i="6"/>
  <c r="H37" i="6"/>
  <c r="O36" i="6"/>
  <c r="K36" i="6"/>
  <c r="J36" i="6"/>
  <c r="H36" i="6"/>
  <c r="O35" i="6"/>
  <c r="K35" i="6"/>
  <c r="J35" i="6"/>
  <c r="H35" i="6"/>
  <c r="O34" i="6"/>
  <c r="K34" i="6"/>
  <c r="J34" i="6"/>
  <c r="H34" i="6"/>
  <c r="O33" i="6"/>
  <c r="K33" i="6"/>
  <c r="J33" i="6"/>
  <c r="H33" i="6"/>
  <c r="O32" i="6"/>
  <c r="K32" i="6"/>
  <c r="J32" i="6"/>
  <c r="H32" i="6"/>
  <c r="O31" i="6"/>
  <c r="K31" i="6"/>
  <c r="J31" i="6"/>
  <c r="H31" i="6"/>
  <c r="O30" i="6"/>
  <c r="K30" i="6"/>
  <c r="J30" i="6"/>
  <c r="H30" i="6"/>
  <c r="O29" i="6"/>
  <c r="K29" i="6"/>
  <c r="J29" i="6"/>
  <c r="H29" i="6"/>
  <c r="O28" i="6"/>
  <c r="K28" i="6"/>
  <c r="J28" i="6"/>
  <c r="H28" i="6"/>
  <c r="O27" i="6"/>
  <c r="K27" i="6"/>
  <c r="J27" i="6"/>
  <c r="H27" i="6"/>
  <c r="O26" i="6"/>
  <c r="K26" i="6"/>
  <c r="J26" i="6"/>
  <c r="H26" i="6"/>
  <c r="O25" i="6"/>
  <c r="K25" i="6"/>
  <c r="J25" i="6"/>
  <c r="H25" i="6"/>
  <c r="O24" i="6"/>
  <c r="K24" i="6"/>
  <c r="J24" i="6"/>
  <c r="H24" i="6"/>
  <c r="O23" i="6"/>
  <c r="K23" i="6"/>
  <c r="J23" i="6"/>
  <c r="H23" i="6"/>
  <c r="O22" i="6"/>
  <c r="K22" i="6"/>
  <c r="J22" i="6"/>
  <c r="H22" i="6"/>
  <c r="O21" i="6"/>
  <c r="K21" i="6"/>
  <c r="J21" i="6"/>
  <c r="H21" i="6"/>
  <c r="O20" i="6"/>
  <c r="K20" i="6"/>
  <c r="J20" i="6"/>
  <c r="H20" i="6"/>
  <c r="O19" i="6"/>
  <c r="K19" i="6"/>
  <c r="J19" i="6"/>
  <c r="H19" i="6"/>
  <c r="O18" i="6"/>
  <c r="K18" i="6"/>
  <c r="J18" i="6"/>
  <c r="H18" i="6"/>
  <c r="O17" i="6"/>
  <c r="K17" i="6"/>
  <c r="J17" i="6"/>
  <c r="H17" i="6"/>
  <c r="O16" i="6"/>
  <c r="K16" i="6"/>
  <c r="J16" i="6"/>
  <c r="H16" i="6"/>
  <c r="O15" i="6"/>
  <c r="K15" i="6"/>
  <c r="J15" i="6"/>
  <c r="H15" i="6"/>
  <c r="O14" i="6"/>
  <c r="K14" i="6"/>
  <c r="J14" i="6"/>
  <c r="H14" i="6"/>
  <c r="O13" i="6"/>
  <c r="K13" i="6"/>
  <c r="J13" i="6"/>
  <c r="H13" i="6"/>
  <c r="O12" i="6"/>
  <c r="K12" i="6"/>
  <c r="J12" i="6"/>
  <c r="H12" i="6"/>
  <c r="O11" i="6"/>
  <c r="K11" i="6"/>
  <c r="J11" i="6"/>
  <c r="H11" i="6"/>
  <c r="O10" i="6"/>
  <c r="K10" i="6"/>
  <c r="J10" i="6"/>
  <c r="H10" i="6"/>
  <c r="O9" i="6"/>
  <c r="K9" i="6"/>
  <c r="J9" i="6"/>
  <c r="H9" i="6"/>
  <c r="O8" i="6"/>
  <c r="K8" i="6"/>
  <c r="J8" i="6"/>
  <c r="H8" i="6"/>
  <c r="O7" i="6"/>
  <c r="K7" i="6"/>
  <c r="J7" i="6"/>
  <c r="H7" i="6"/>
  <c r="O6" i="6"/>
  <c r="K6" i="6"/>
  <c r="J6" i="6"/>
  <c r="H6" i="6"/>
  <c r="O5" i="6"/>
  <c r="K5" i="6"/>
  <c r="J5" i="6"/>
  <c r="H5" i="6"/>
  <c r="I5" i="5"/>
  <c r="I4" i="5"/>
  <c r="H5" i="5"/>
  <c r="H4" i="5"/>
  <c r="F5" i="5"/>
  <c r="F4" i="5"/>
  <c r="H11" i="3"/>
  <c r="I22" i="2"/>
  <c r="H22" i="2"/>
  <c r="F22" i="2"/>
  <c r="H6" i="3"/>
  <c r="J6" i="3"/>
  <c r="K6" i="3"/>
  <c r="O6" i="3"/>
  <c r="H5" i="3"/>
  <c r="J5" i="3"/>
  <c r="K5" i="3"/>
  <c r="O5" i="3"/>
  <c r="H7" i="3"/>
  <c r="J7" i="3"/>
  <c r="K7" i="3"/>
  <c r="O7" i="3"/>
  <c r="H8" i="3"/>
  <c r="J8" i="3"/>
  <c r="K8" i="3"/>
  <c r="O8" i="3"/>
  <c r="H9" i="3"/>
  <c r="J9" i="3"/>
  <c r="K9" i="3"/>
  <c r="O9" i="3"/>
  <c r="H10" i="3"/>
  <c r="J10" i="3"/>
  <c r="K10" i="3"/>
  <c r="O10" i="3"/>
  <c r="J11" i="3"/>
  <c r="K11" i="3"/>
  <c r="O11" i="3"/>
  <c r="H12" i="3"/>
  <c r="J12" i="3"/>
  <c r="K12" i="3"/>
  <c r="O12" i="3"/>
  <c r="H16" i="3"/>
  <c r="J16" i="3"/>
  <c r="K16" i="3"/>
  <c r="O16" i="3"/>
  <c r="H15" i="3"/>
  <c r="J15" i="3"/>
  <c r="K15" i="3"/>
  <c r="O15" i="3"/>
  <c r="H13" i="3"/>
  <c r="J13" i="3"/>
  <c r="K13" i="3"/>
  <c r="O13" i="3"/>
  <c r="H14" i="3"/>
  <c r="J14" i="3"/>
  <c r="K14" i="3"/>
  <c r="O14" i="3"/>
  <c r="H18" i="3"/>
  <c r="J18" i="3"/>
  <c r="K18" i="3"/>
  <c r="O18" i="3"/>
  <c r="H17" i="3"/>
  <c r="J17" i="3"/>
  <c r="K17" i="3"/>
  <c r="O17" i="3"/>
  <c r="H19" i="3"/>
  <c r="J19" i="3"/>
  <c r="K19" i="3"/>
  <c r="O19" i="3"/>
  <c r="H23" i="3"/>
  <c r="J23" i="3"/>
  <c r="K23" i="3"/>
  <c r="O23" i="3"/>
  <c r="H22" i="3"/>
  <c r="J22" i="3"/>
  <c r="K22" i="3"/>
  <c r="O22" i="3"/>
  <c r="H20" i="3"/>
  <c r="J20" i="3"/>
  <c r="K20" i="3"/>
  <c r="O20" i="3"/>
  <c r="H21" i="3"/>
  <c r="J21" i="3"/>
  <c r="K21" i="3"/>
  <c r="O21" i="3"/>
  <c r="H24" i="3"/>
  <c r="J24" i="3"/>
  <c r="K24" i="3"/>
  <c r="O24" i="3"/>
  <c r="H26" i="3"/>
  <c r="J26" i="3"/>
  <c r="K26" i="3"/>
  <c r="O26" i="3"/>
  <c r="H27" i="3"/>
  <c r="J27" i="3"/>
  <c r="K27" i="3"/>
  <c r="O27" i="3"/>
  <c r="H28" i="3"/>
  <c r="J28" i="3"/>
  <c r="K28" i="3"/>
  <c r="O28" i="3"/>
  <c r="H30" i="3"/>
  <c r="J30" i="3"/>
  <c r="K30" i="3"/>
  <c r="O30" i="3"/>
  <c r="H29" i="3"/>
  <c r="J29" i="3"/>
  <c r="K29" i="3"/>
  <c r="O29" i="3"/>
  <c r="H25" i="3"/>
  <c r="J25" i="3"/>
  <c r="K25" i="3"/>
  <c r="O25" i="3"/>
  <c r="H34" i="3"/>
  <c r="J34" i="3"/>
  <c r="K34" i="3"/>
  <c r="O34" i="3"/>
  <c r="H33" i="3"/>
  <c r="J33" i="3"/>
  <c r="K33" i="3"/>
  <c r="O33" i="3"/>
  <c r="H32" i="3"/>
  <c r="J32" i="3"/>
  <c r="K32" i="3"/>
  <c r="O32" i="3"/>
  <c r="H36" i="3"/>
  <c r="J36" i="3"/>
  <c r="K36" i="3"/>
  <c r="O36" i="3"/>
  <c r="H37" i="3"/>
  <c r="J37" i="3"/>
  <c r="K37" i="3"/>
  <c r="O37" i="3"/>
  <c r="H31" i="3"/>
  <c r="J31" i="3"/>
  <c r="K31" i="3"/>
  <c r="O31" i="3"/>
  <c r="H35" i="3"/>
  <c r="J35" i="3"/>
  <c r="K35" i="3"/>
  <c r="O35" i="3"/>
  <c r="H39" i="3"/>
  <c r="J39" i="3"/>
  <c r="K39" i="3"/>
  <c r="O39" i="3"/>
  <c r="H38" i="3"/>
  <c r="J38" i="3"/>
  <c r="K38" i="3"/>
  <c r="O38" i="3"/>
  <c r="H41" i="3"/>
  <c r="J41" i="3"/>
  <c r="K41" i="3"/>
  <c r="O41" i="3"/>
  <c r="H42" i="3"/>
  <c r="J42" i="3"/>
  <c r="K42" i="3"/>
  <c r="O42" i="3"/>
  <c r="H40" i="3"/>
  <c r="J40" i="3"/>
  <c r="K40" i="3"/>
  <c r="O40" i="3"/>
  <c r="H46" i="3"/>
  <c r="J46" i="3"/>
  <c r="K46" i="3"/>
  <c r="O46" i="3"/>
  <c r="H43" i="3"/>
  <c r="J43" i="3"/>
  <c r="K43" i="3"/>
  <c r="O43" i="3"/>
  <c r="H48" i="3"/>
  <c r="J48" i="3"/>
  <c r="K48" i="3"/>
  <c r="O48" i="3"/>
  <c r="H45" i="3"/>
  <c r="J45" i="3"/>
  <c r="K45" i="3"/>
  <c r="O45" i="3"/>
  <c r="H44" i="3"/>
  <c r="J44" i="3"/>
  <c r="K44" i="3"/>
  <c r="O44" i="3"/>
  <c r="H47" i="3"/>
  <c r="J47" i="3"/>
  <c r="K47" i="3"/>
  <c r="O47" i="3"/>
  <c r="H51" i="3"/>
  <c r="J51" i="3"/>
  <c r="K51" i="3"/>
  <c r="O51" i="3"/>
  <c r="H50" i="3"/>
  <c r="J50" i="3"/>
  <c r="K50" i="3"/>
  <c r="O50" i="3"/>
  <c r="H49" i="3"/>
  <c r="J49" i="3"/>
  <c r="K49" i="3"/>
  <c r="O49" i="3"/>
  <c r="H54" i="3"/>
  <c r="J54" i="3"/>
  <c r="K54" i="3"/>
  <c r="O54" i="3"/>
  <c r="H52" i="3"/>
  <c r="J52" i="3"/>
  <c r="K52" i="3"/>
  <c r="O52" i="3"/>
  <c r="H53" i="3"/>
  <c r="J53" i="3"/>
  <c r="K53" i="3"/>
  <c r="O53" i="3"/>
  <c r="H55" i="3"/>
  <c r="J55" i="3"/>
  <c r="K55" i="3"/>
  <c r="O55" i="3"/>
  <c r="H56" i="3"/>
  <c r="J56" i="3"/>
  <c r="K56" i="3"/>
  <c r="O56" i="3"/>
  <c r="H57" i="3"/>
  <c r="J57" i="3"/>
  <c r="K57" i="3"/>
  <c r="O57" i="3"/>
  <c r="E59" i="3"/>
  <c r="F59" i="3"/>
  <c r="G59" i="3"/>
  <c r="H59" i="3"/>
  <c r="I59" i="3"/>
  <c r="J59" i="3"/>
  <c r="K59" i="3"/>
  <c r="I45" i="2"/>
  <c r="H45" i="2"/>
  <c r="F45" i="2"/>
  <c r="I47" i="2"/>
  <c r="H47" i="2"/>
  <c r="F47" i="2"/>
  <c r="I46" i="2"/>
  <c r="H46" i="2"/>
  <c r="F46" i="2"/>
  <c r="I43" i="2"/>
  <c r="H43" i="2"/>
  <c r="F43" i="2"/>
  <c r="I34" i="2"/>
  <c r="H34" i="2"/>
  <c r="F34" i="2"/>
  <c r="I41" i="2"/>
  <c r="H41" i="2"/>
  <c r="F41" i="2"/>
  <c r="I42" i="2"/>
  <c r="H42" i="2"/>
  <c r="F42" i="2"/>
  <c r="I35" i="2"/>
  <c r="H35" i="2"/>
  <c r="F35" i="2"/>
  <c r="I39" i="2"/>
  <c r="H39" i="2"/>
  <c r="F39" i="2"/>
  <c r="I25" i="2"/>
  <c r="H25" i="2"/>
  <c r="F25" i="2"/>
  <c r="I40" i="2"/>
  <c r="H40" i="2"/>
  <c r="F40" i="2"/>
  <c r="I38" i="2"/>
  <c r="H38" i="2"/>
  <c r="F38" i="2"/>
  <c r="I36" i="2"/>
  <c r="H36" i="2"/>
  <c r="F36" i="2"/>
  <c r="I37" i="2"/>
  <c r="H37" i="2"/>
  <c r="F37" i="2"/>
  <c r="I33" i="2"/>
  <c r="H33" i="2"/>
  <c r="F33" i="2"/>
  <c r="I32" i="2"/>
  <c r="H32" i="2"/>
  <c r="F32" i="2"/>
  <c r="I31" i="2"/>
  <c r="H31" i="2"/>
  <c r="F31" i="2"/>
  <c r="I30" i="2"/>
  <c r="H30" i="2"/>
  <c r="F30" i="2"/>
  <c r="I28" i="2"/>
  <c r="H28" i="2"/>
  <c r="F28" i="2"/>
  <c r="I29" i="2"/>
  <c r="H29" i="2"/>
  <c r="F29" i="2"/>
  <c r="I26" i="2"/>
  <c r="H26" i="2"/>
  <c r="F26" i="2"/>
  <c r="I27" i="2"/>
  <c r="H27" i="2"/>
  <c r="F27" i="2"/>
  <c r="I24" i="2"/>
  <c r="H24" i="2"/>
  <c r="F24" i="2"/>
  <c r="I23" i="2"/>
  <c r="H23" i="2"/>
  <c r="F23" i="2"/>
  <c r="I21" i="2"/>
  <c r="H21" i="2"/>
  <c r="F21" i="2"/>
  <c r="I20" i="2"/>
  <c r="H20" i="2"/>
  <c r="F20" i="2"/>
  <c r="I19" i="2"/>
  <c r="H19" i="2"/>
  <c r="F19" i="2"/>
  <c r="I15" i="2"/>
  <c r="H15" i="2"/>
  <c r="F15" i="2"/>
  <c r="I18" i="2"/>
  <c r="H18" i="2"/>
  <c r="F18" i="2"/>
  <c r="I17" i="2"/>
  <c r="H17" i="2"/>
  <c r="F17" i="2"/>
  <c r="I16" i="2"/>
  <c r="H16" i="2"/>
  <c r="F16" i="2"/>
  <c r="I14" i="2"/>
  <c r="H14" i="2"/>
  <c r="F14" i="2"/>
  <c r="I13" i="2"/>
  <c r="H13" i="2"/>
  <c r="F13" i="2"/>
  <c r="I11" i="2"/>
  <c r="H11" i="2"/>
  <c r="F11" i="2"/>
  <c r="I10" i="2"/>
  <c r="H10" i="2"/>
  <c r="F10" i="2"/>
  <c r="I12" i="2"/>
  <c r="H12" i="2"/>
  <c r="F12" i="2"/>
  <c r="I9" i="2"/>
  <c r="H9" i="2"/>
  <c r="F9" i="2"/>
  <c r="I8" i="2"/>
  <c r="H8" i="2"/>
  <c r="F8" i="2"/>
  <c r="I7" i="2"/>
  <c r="H7" i="2"/>
  <c r="F7" i="2"/>
  <c r="I6" i="2"/>
  <c r="H6" i="2"/>
  <c r="F6" i="2"/>
  <c r="I5" i="2"/>
  <c r="H5" i="2"/>
  <c r="F5" i="2"/>
</calcChain>
</file>

<file path=xl/sharedStrings.xml><?xml version="1.0" encoding="utf-8"?>
<sst xmlns="http://schemas.openxmlformats.org/spreadsheetml/2006/main" count="776" uniqueCount="358">
  <si>
    <t>Aspirantes a la Presidencia de la República (48)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</si>
  <si>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</si>
  <si>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</si>
  <si>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</si>
  <si>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</si>
  <si>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</si>
  <si>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</si>
  <si>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</si>
  <si>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</si>
  <si>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MAX. de apoyos por auxiliar</t>
  </si>
  <si>
    <t>MIN de apoyos por auxiliar</t>
  </si>
  <si>
    <t>Umbral</t>
  </si>
  <si>
    <t>Avance (%)</t>
  </si>
  <si>
    <t>Orden por nivel de avance</t>
  </si>
  <si>
    <t>Aspirante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</si>
  <si>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</si>
  <si>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</si>
  <si>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</si>
  <si>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</si>
  <si>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</si>
  <si>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</si>
  <si>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</si>
  <si>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</si>
  <si>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</si>
  <si>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JAIME HELIODORO RODRIGUEZ  CALDERON</t>
  </si>
  <si>
    <t xml:space="preserve">MARGARITA ESTER ZAVALA GÓMEZ DEL CAMPO </t>
  </si>
  <si>
    <t>MA. DE JESÚS PATRICIO MARTÍNEZ</t>
  </si>
  <si>
    <t>ARMANDO RÍOS PITER</t>
  </si>
  <si>
    <t>PEDRO FERRIZ DE CON</t>
  </si>
  <si>
    <t>CARLOS ANTONIO MIMENZA NOVELO</t>
  </si>
  <si>
    <t>MARCO FERRARA VILLARREAL</t>
  </si>
  <si>
    <t>EDGAR ULISES PORTILLO FIGUEROA</t>
  </si>
  <si>
    <t>JOSÉ FRANCISCO FLORES CARBALLIDO</t>
  </si>
  <si>
    <t>PEDRO SERGIO PEÑALOZA PÉREZ</t>
  </si>
  <si>
    <t>LUIS MODESTO PONCE DE LEÓN ARMENTA</t>
  </si>
  <si>
    <t>EDUARDO SANTILLÁN CARPINTEIRO</t>
  </si>
  <si>
    <t>ALFONSO TRUJANO SANCHEZ</t>
  </si>
  <si>
    <t>GERARDO MOJICA NERIA</t>
  </si>
  <si>
    <t>RICARDO AZUELA ESPINOZA</t>
  </si>
  <si>
    <t>AISCHA VALLEJO UTRILLA</t>
  </si>
  <si>
    <t>PABLO JAIME DELGADO OREA</t>
  </si>
  <si>
    <t>ALEJANDRO DANIEL GARZA MONTES DE OCA</t>
  </si>
  <si>
    <t>ANTONIO ZAVALA MANCILLAS</t>
  </si>
  <si>
    <t>EUSTACIO ESTEBAN SALINAS TREVIÑO</t>
  </si>
  <si>
    <t>SILVESTRE FERNÁNDEZ BARAJAS</t>
  </si>
  <si>
    <t>JORGE CRUZ GÓMEZ</t>
  </si>
  <si>
    <t>FRANCISCO JAVIER RODRÍGUEZ ESPEJEL</t>
  </si>
  <si>
    <t>ÁNGEL MARTÍNEZ  JUÁREZ</t>
  </si>
  <si>
    <t>JOSÉ ANTONIO JAIME REYNOSO</t>
  </si>
  <si>
    <t>GUSTAVO JAVIER JIMÉNEZ PONS MEJÍA</t>
  </si>
  <si>
    <t>JESÚS MORFÍN GARDUÑO</t>
  </si>
  <si>
    <t>MARÍA CONCEPCIÓN  IBARRA  TIZNADO</t>
  </si>
  <si>
    <t>GABRIEL SALGADO AGUILAR</t>
  </si>
  <si>
    <t>MAURICIO ÁVILA  MEDINA</t>
  </si>
  <si>
    <t>ISRRAEL PANTOJA CRUZ</t>
  </si>
  <si>
    <t>J. JESÚS PADILLA CASTILLO</t>
  </si>
  <si>
    <t>PORFIRIO  MORENO JIMÉNEZ</t>
  </si>
  <si>
    <t>WENDOLIN GUTIÉRREZ MEJÍA</t>
  </si>
  <si>
    <t>GONZALO NAVOR LANCHE</t>
  </si>
  <si>
    <t>RAÚL PÉREZ ALONSO</t>
  </si>
  <si>
    <t>MANUEL ANTONIO ROMO AGUIRRE</t>
  </si>
  <si>
    <t>FRANCISCO JAVIER BECERRIL LÓPEZ</t>
  </si>
  <si>
    <t>DANTE FIGUEROA GALEANA</t>
  </si>
  <si>
    <t>ROQUE LÓPEZ MENDOZA</t>
  </si>
  <si>
    <t>GERARDO DUEÑAS BEDOLLA</t>
  </si>
  <si>
    <t>RODOLFO EDUARDO SANTOS DÁVILA</t>
  </si>
  <si>
    <t>ESTEBAN RUIZ PONCE MADRID</t>
  </si>
  <si>
    <t>--</t>
  </si>
  <si>
    <t>FERNANDO EDUARDO  JALILI LIRA</t>
  </si>
  <si>
    <t>MARIO FABIAN GÓMEZ PÉREZ</t>
  </si>
  <si>
    <t>ALEXIS FIGUEROA VALLEJO</t>
  </si>
  <si>
    <t>JESÚS ALFONSO PÉREZ GARCÍA</t>
  </si>
  <si>
    <t>MARIA ELENA RODRÍGUEZ CAMPIA ROMO</t>
  </si>
  <si>
    <t>TOTAL</t>
  </si>
  <si>
    <t>TABASCO</t>
  </si>
  <si>
    <t>Entidad</t>
  </si>
  <si>
    <t>GERMÁN GILBERTO TREJO CABALLERO</t>
  </si>
  <si>
    <t>MICHOACÁN</t>
  </si>
  <si>
    <t>RICARDO VÁZQUEZ CONTRERAS</t>
  </si>
  <si>
    <t>CIUDAD DE MÉXICO</t>
  </si>
  <si>
    <t>ÁNGEL RENÉ ÁBREGO ESCOBEDO</t>
  </si>
  <si>
    <t>MORELOS</t>
  </si>
  <si>
    <t xml:space="preserve">GUSTAVO ALEJANDRO URUCHURTU CHAVARIN </t>
  </si>
  <si>
    <t>MARÍA IDALIA PLATA RODRÍGUEZ</t>
  </si>
  <si>
    <t>NUEVO LEÓN</t>
  </si>
  <si>
    <t>NORBERTO JESÚS DE LA ROSA BUENROSTRO</t>
  </si>
  <si>
    <t>ADOLFO FRANCISCO  VOORDUIN  FRAPPE</t>
  </si>
  <si>
    <t>HORACIO JORGE ANTONIO POLANCO CARRILLO</t>
  </si>
  <si>
    <t>VERACRUZ</t>
  </si>
  <si>
    <t>LAURA ISALINDA  LÓPEZ  LÓPEZ</t>
  </si>
  <si>
    <t>JALISCO</t>
  </si>
  <si>
    <t>NEIN LÓPEZ ACOSTA</t>
  </si>
  <si>
    <t>ALFONSO SALGADO ZARATE</t>
  </si>
  <si>
    <t>MÉXICO</t>
  </si>
  <si>
    <t>ARTURO GARCÍA JIMÉNEZ</t>
  </si>
  <si>
    <t>FABIÁN ESPINOSA DIAZ DE LEÓN</t>
  </si>
  <si>
    <t>SAN LUIS POTOSÍ</t>
  </si>
  <si>
    <t>ENRIQUE SUÁREZ DEL REAL DÍAZ DE LEÓN</t>
  </si>
  <si>
    <t>VLADIMIR AGUILAR GALICIA</t>
  </si>
  <si>
    <t>FABIOLA ZEPEDA  MUÑOZ</t>
  </si>
  <si>
    <t>JUAN RAFAEL RAMÍREZ ZAMORA</t>
  </si>
  <si>
    <t>OLGA GARCÍA GARCÍA</t>
  </si>
  <si>
    <t>ROGELIO PULIDO LARA</t>
  </si>
  <si>
    <t>ALFONSO PADILLA LÓPEZ</t>
  </si>
  <si>
    <t>BAJA CALIFORNIA</t>
  </si>
  <si>
    <t>MARÍA DEL CARMEN ACOSTA JIMÉNEZ</t>
  </si>
  <si>
    <t>JORGE EDUARDO PASCUAL LOPEZ</t>
  </si>
  <si>
    <t>EDGAR ALÁN PRADO GÓMEZ</t>
  </si>
  <si>
    <t>AGUASCALIENTES</t>
  </si>
  <si>
    <t>MARIO VICENTE PATRACA PASCUAL</t>
  </si>
  <si>
    <t>JOSÉ VICENTE ROMÁN  SÁNCHEZ</t>
  </si>
  <si>
    <t>ARTURO MANUEL SOTELO ORTÍZ</t>
  </si>
  <si>
    <t>ANTONIO SANSORES SASTRÉ</t>
  </si>
  <si>
    <t>JUAN DIEGO  BERISTAÍN  ÁVILA</t>
  </si>
  <si>
    <t>LUIS GERARDO HINOJOSA TAPÍA</t>
  </si>
  <si>
    <t>TAMAULIPAS</t>
  </si>
  <si>
    <t>IRVIN ADÁN FIGUEROA GALINDO</t>
  </si>
  <si>
    <t>TLAXCALA</t>
  </si>
  <si>
    <t>MARTIN SERRANO GARCIA</t>
  </si>
  <si>
    <t>ROLANDO MEZA CASTILLO</t>
  </si>
  <si>
    <t>CESAR DANIEL GONZALEZ MADRUGA</t>
  </si>
  <si>
    <t>EVANGELINA PAREDES ZAMORA</t>
  </si>
  <si>
    <t>ERNESTO GARCÍA GONZÁLEZ</t>
  </si>
  <si>
    <t>JAVIER YAU DORRY</t>
  </si>
  <si>
    <t>CHIAPAS</t>
  </si>
  <si>
    <t>LUIS FERNANDO RODRÍGUEZ AHUMADA</t>
  </si>
  <si>
    <t>SONORA</t>
  </si>
  <si>
    <t>MIGUEL NAVA ALVARADO</t>
  </si>
  <si>
    <t>QUERÉTARO</t>
  </si>
  <si>
    <t>JOSÉ ROBERTO MEDINA MARTÍNEZ</t>
  </si>
  <si>
    <t>RAYMUNDO VÁZQUEZ CONCHAS</t>
  </si>
  <si>
    <t>BENJAMÍN LUNA ALATORRE</t>
  </si>
  <si>
    <t>COLIMA</t>
  </si>
  <si>
    <t>URIEL LÓPEZ PAREDES</t>
  </si>
  <si>
    <t>SIMÓN PEDRO DE LEÓN MOJARRO</t>
  </si>
  <si>
    <t>ZACATECAS</t>
  </si>
  <si>
    <t>LORENZO RICARDO GARCÍA DE LEÓN CORIA</t>
  </si>
  <si>
    <t>BAJA CALIFORNIA SUR</t>
  </si>
  <si>
    <t>FERNANDO ARELLANO CASTILLÓN</t>
  </si>
  <si>
    <t>MÓNICA GRICELDA GARZA CANDIA</t>
  </si>
  <si>
    <t>JORGE ARTURO GÓMEZ GONZÁLEZ</t>
  </si>
  <si>
    <t>ARMANDO APARICIO GALLARDO</t>
  </si>
  <si>
    <t>OBED JAVIER PÉREZ CRUZ</t>
  </si>
  <si>
    <t>RAÚL GONZÁLEZ RODRÍGUEZ</t>
  </si>
  <si>
    <t>SOLEDAD ROMERO ESPINAL</t>
  </si>
  <si>
    <t>GUERRERO</t>
  </si>
  <si>
    <t>PABLO ABNER SALAZAR MENDIGUCHÍA</t>
  </si>
  <si>
    <t>JOSÉ PEDRO KUMAMOTO AGUILAR</t>
  </si>
  <si>
    <t>MANUEL JESÚS CLOUTHIER CARRILLO</t>
  </si>
  <si>
    <t>SINALOA</t>
  </si>
  <si>
    <t>Aspirantes a Senadurías (54)</t>
  </si>
  <si>
    <t>Senadurías</t>
  </si>
  <si>
    <t>Presidencia de la República</t>
  </si>
  <si>
    <t>Resumen</t>
  </si>
  <si>
    <t>Corte: 13/nov
06:00</t>
  </si>
  <si>
    <t>Aspirantes a una diputación federal (182)</t>
  </si>
  <si>
    <t>MAX. de apoyospor auxiliar</t>
  </si>
  <si>
    <t>Apoyos encontrados en Lista Nominal (preliminar)</t>
  </si>
  <si>
    <t>Apoyos en proceso de verificación</t>
  </si>
  <si>
    <t>Apoyos no válidos</t>
  </si>
  <si>
    <t>Apoyos duplicados del mismo aspirante</t>
  </si>
  <si>
    <t>Distrito</t>
  </si>
  <si>
    <t>(F)</t>
  </si>
  <si>
    <t>(G)</t>
  </si>
  <si>
    <t>(H)</t>
  </si>
  <si>
    <t>(I)</t>
  </si>
  <si>
    <t>ÁNGEL ALBERTO BARROSO CORREA</t>
  </si>
  <si>
    <t>CHIHUAHUA</t>
  </si>
  <si>
    <t>IVÁN ANTONIO PEREZ RUIZ</t>
  </si>
  <si>
    <t>ANTONIO ILLESCAS MARÍN</t>
  </si>
  <si>
    <t>LUIS ANGEL BENAVIDES GARZA</t>
  </si>
  <si>
    <t>MICHOACAN</t>
  </si>
  <si>
    <t>LUISA MARÍA GUADALUPE CALDERÓN  HINOJOSA</t>
  </si>
  <si>
    <t>ENRIQUE ALONSO PLASCENCIA</t>
  </si>
  <si>
    <t>OAXACA</t>
  </si>
  <si>
    <t>ALEJANDRO ERIC CRUZ JUÁREZ</t>
  </si>
  <si>
    <t>MARIO HERNÁNDEZ HERRERA</t>
  </si>
  <si>
    <t>JOSÉ TERENCIO VALENZUELA  GALLEGOS</t>
  </si>
  <si>
    <t>RODRIGO CERDA CORNEJO</t>
  </si>
  <si>
    <t>CARLOS ARTURO  CÓRDOVA COBOS</t>
  </si>
  <si>
    <t>JULIO CESAR OSORIO PEREZ</t>
  </si>
  <si>
    <t>DIDORA INES ROJAS AREVALO</t>
  </si>
  <si>
    <t>GABRIEL ÁNGEL  ALCALÁ  BARRERA</t>
  </si>
  <si>
    <t>IRIS PAOLA GÓMEZ DE LA CRUZ</t>
  </si>
  <si>
    <t>MARTHA BEATRIZ CORDOVA BERNAL</t>
  </si>
  <si>
    <t>RAÚL GUAJARDO CANTÚ</t>
  </si>
  <si>
    <t>GUANAJUATO</t>
  </si>
  <si>
    <t>DANIEL  NIETO MARTINEZ</t>
  </si>
  <si>
    <t>PABLO RICARDO MONTAÑO BECKMANN</t>
  </si>
  <si>
    <t>ALBERTO VALENCIA BAÑUELOS</t>
  </si>
  <si>
    <t>VÍCTOR MANUEL ESCOBAR  SÁNCHEZ</t>
  </si>
  <si>
    <t>DANIEL  ALTAFI VALLADARES</t>
  </si>
  <si>
    <t>PAUL ALFONSO LÓPEZ DE SANTA ANNA BAEZA</t>
  </si>
  <si>
    <t>YAMILETT  ORDUÑA SAIDE</t>
  </si>
  <si>
    <t>CARLOS ALBERTO  MANZO RODRÍGUEZ</t>
  </si>
  <si>
    <t>DANIELA GONZÁLEZ RODRÍGUEZ</t>
  </si>
  <si>
    <t>VÍCTOR MANUEL AMEZCUA ARISTA</t>
  </si>
  <si>
    <t>MARIA ANTONIETA PEREZ REYES</t>
  </si>
  <si>
    <t>WILBERTH LARA MONTEJO</t>
  </si>
  <si>
    <t>NORA VANESSA ESTRADA CALLES</t>
  </si>
  <si>
    <t>JOSÉ EDUARDO  SANTOS GONZÁLEZ</t>
  </si>
  <si>
    <t>MARÍA GRACIELA PARRA  LÓPEZ</t>
  </si>
  <si>
    <t>OLGA VALENTINA TREVIÑO HINOJOSA</t>
  </si>
  <si>
    <t>VÍCTOR FAUSTINO AMEZCUA</t>
  </si>
  <si>
    <t>JURGEN GANSER CARBAJAL</t>
  </si>
  <si>
    <t>JESÚS SILLER ROJAS</t>
  </si>
  <si>
    <t>JOSE GARZA RODRIGUEZ</t>
  </si>
  <si>
    <t>ARMEL CID DE LEÓN DÍAZ</t>
  </si>
  <si>
    <t>DAVID EUGENIO ELIZONDO CANTÚ</t>
  </si>
  <si>
    <t>HIDALGO</t>
  </si>
  <si>
    <t>JULIO HUGO SÁNCHEZ QUIROZ</t>
  </si>
  <si>
    <t>GREGORIO FARIAS MATEOS</t>
  </si>
  <si>
    <t>COAHUILA</t>
  </si>
  <si>
    <t>GUILLERMO ANTONIO FLORES MÉNDEZ</t>
  </si>
  <si>
    <t>JESÚS HUMBERTO ALFARO BEDOYA</t>
  </si>
  <si>
    <t>HILDEGARDO BACILIO GÓMEZ</t>
  </si>
  <si>
    <t>ROLANDO IVÁN VALDEZ HERNÁNDEZ</t>
  </si>
  <si>
    <t>JUAN JESÚS ANTONIO MANZUR OUDIE</t>
  </si>
  <si>
    <t>MOISES RAUL RAMIREZ IZQUIERDO</t>
  </si>
  <si>
    <t>JESÚS GRACIA ARCHUNDIA</t>
  </si>
  <si>
    <t>FRANCISCO  ARELLANO CONDE</t>
  </si>
  <si>
    <t>PABLO ROBERTO SHARPE CALZADA</t>
  </si>
  <si>
    <t>FRANCISCO ROBERTO BRIBIESCAS MEDRANO</t>
  </si>
  <si>
    <t>YOLANDA ARAIZA SÁNCHEZ</t>
  </si>
  <si>
    <t>ILEANA ISLA MOYA</t>
  </si>
  <si>
    <t>VIDAL BALDOMERO GONZÁLEZ OLMEDO</t>
  </si>
  <si>
    <t>ALMA TANIA  VITE  TORRES</t>
  </si>
  <si>
    <t>GIOVANNA GABRIELA  AGUILAR  GUZMÁN</t>
  </si>
  <si>
    <t>CRISPIN BARRERA PONCE</t>
  </si>
  <si>
    <t>LUIS JAVIER ROBLES GUTIÉRREZ</t>
  </si>
  <si>
    <t>OSCAR OCTAVIO MARINA  ALEGRÍA</t>
  </si>
  <si>
    <t>FEDERICO GÓMEZ PÉREZ</t>
  </si>
  <si>
    <t>GERARDO RODOLFO  TINAJERO  VILLARREAL</t>
  </si>
  <si>
    <t>OBILFRIDO GOMEZ ALVAREZ</t>
  </si>
  <si>
    <t>GERARDO CLETO LÓPEZ BECERRA</t>
  </si>
  <si>
    <t>HUGO EDUARDO RODRIGUEZ TORRES</t>
  </si>
  <si>
    <t>PAULO MAGAÑA RODRÍGUEZ</t>
  </si>
  <si>
    <t>ANÍBAL GÓMEZ MARQUINA</t>
  </si>
  <si>
    <t>MARIO RAFAEL GONZÁLEZ SÁNCHEZ</t>
  </si>
  <si>
    <t>MARIAN MARTÍNEZ  RODRÍGUEZ</t>
  </si>
  <si>
    <t>CITLALI GARCÍA LÓPEZ</t>
  </si>
  <si>
    <t>FERNANDO RODRÍGUEZ OZUNA</t>
  </si>
  <si>
    <t>VÍCTOR JOEL ECHEVERRÍA VALENZUELA</t>
  </si>
  <si>
    <t>YUCATÁN</t>
  </si>
  <si>
    <t>IGNACIO CUAUHTÉMOC CEJUDO VALENCIA</t>
  </si>
  <si>
    <t>MANUEL HERIBERTO SANTILLAN MARTÍNEZ</t>
  </si>
  <si>
    <t>PUEBLA</t>
  </si>
  <si>
    <t>ABAYUBÁ MIZTLI ZIPAQUIRÁ DUCHÉ GARCÍA</t>
  </si>
  <si>
    <t>PAUL ERNESTO VELÁZQUEZ BENÍTEZ</t>
  </si>
  <si>
    <t>DEMETRIO ZAMORA SERRANO</t>
  </si>
  <si>
    <t>MACIEL ALEJANDRINA SÁNCHEZ RONQUILLO</t>
  </si>
  <si>
    <t>ANTONIO DE JESÚS DEL RÍO ARGUDIN</t>
  </si>
  <si>
    <t>EVERARDO SÁNCHEZ RUIZ</t>
  </si>
  <si>
    <t>YASMIN CASTILLO GARCÍA</t>
  </si>
  <si>
    <t>MARISOL PÉREZ PRADO</t>
  </si>
  <si>
    <t>ANA KARIME ARGUILEZ HERNÁNDEZ</t>
  </si>
  <si>
    <t>JUSTO  MONTESINOS  LÓPEZ</t>
  </si>
  <si>
    <t>OSIEL MONTES ALEGRÍA</t>
  </si>
  <si>
    <t>SONIA PATRICIA SOMBRERERO BELTRÁN</t>
  </si>
  <si>
    <t>JOEL RIGOBERTO ESTRADA RODRÍGUEZ</t>
  </si>
  <si>
    <t>PATRICIA RAMÍREZ SALINAS</t>
  </si>
  <si>
    <t>MARIO MAURICIO HERNANDEZ GOMEZ</t>
  </si>
  <si>
    <t>JAIME MUELA CHÁVEZ</t>
  </si>
  <si>
    <t>VIRGILIO HUMBERTO SERRANO PEREA</t>
  </si>
  <si>
    <t>MANUEL HUMBERTO PÉREZ BRAVO</t>
  </si>
  <si>
    <t>PEDRO GUSTAVO BARRAGÁN NUÑO</t>
  </si>
  <si>
    <t>ÁLVARO GUILLERMO MARTÍNEZ AGUILAR</t>
  </si>
  <si>
    <t>JAIME JAIR SANDOVAL ÁLVAREZ</t>
  </si>
  <si>
    <t>ADRIAN OCTAVIO SALINAS TOSTADO</t>
  </si>
  <si>
    <t>JORGE LUIS  HERNÁNDEZ  ALTAMIRANO</t>
  </si>
  <si>
    <t>CONRADO NAVARRETE GREGORIO</t>
  </si>
  <si>
    <t>JOSÉ ROSENDO RODRÍGUEZ CARRILLO</t>
  </si>
  <si>
    <t>QUINTANA ROO</t>
  </si>
  <si>
    <t>WEXFORD JAMES TOBIN CUNNINGHAM</t>
  </si>
  <si>
    <t>OLIVA REBECA  CEBRECOS  RUIZ</t>
  </si>
  <si>
    <t>MARTÍN AGUILAR PERÓN</t>
  </si>
  <si>
    <t>FENDER RAFAEL ACEVEDO HERNÁNDEZ</t>
  </si>
  <si>
    <t>PABLO FERNANDO  HOYOS   HOYOS</t>
  </si>
  <si>
    <t>CARLOS RENÉ PAREDES PEÑA</t>
  </si>
  <si>
    <t>ANA MARÍA  AGUILAR  SILVA</t>
  </si>
  <si>
    <t>MÓNICA GUADALUPE ABARCA GONZÁLEZ</t>
  </si>
  <si>
    <t>JESÚS EMMANUEL MONTES DE OCA  ZUÑIGA</t>
  </si>
  <si>
    <t>HÉCTOR ADOLFO ALTUZAR GUZMÁN</t>
  </si>
  <si>
    <t>HANS SALAZAR CASTAÑEDA</t>
  </si>
  <si>
    <t>MARIO ALEJANDRO ZAMORA  GARCÍA</t>
  </si>
  <si>
    <t>EUGENIO DE JESÚS ORANTES LESCIEUR</t>
  </si>
  <si>
    <t>JUAN GABRIEL ROBLES BALLINAS</t>
  </si>
  <si>
    <t>MARÍA ESPERANZA CHOEL LACORTY</t>
  </si>
  <si>
    <t>JUAN CARLOS PÉREZ VARGAS</t>
  </si>
  <si>
    <t>ÁNGEL REGALADO CASTILLO</t>
  </si>
  <si>
    <t>CLAUDIA GUADALUPE MÉNEZ HERNÁNDEZ</t>
  </si>
  <si>
    <t>JULIÁN FEDERICO GONZÁLEZ  HERRELL</t>
  </si>
  <si>
    <t>OSCAR EMIGDIO TORRES GASSE</t>
  </si>
  <si>
    <t>JOSÉ ARMANDO MARTÍNEZ GARCÍA</t>
  </si>
  <si>
    <t>EDGAR DARÍO BENÍTEZ RUIZ</t>
  </si>
  <si>
    <t>CARLOS MANUEL SAUCEDO  A LA TORRE</t>
  </si>
  <si>
    <t>GLORIA ELIZABETH GONZÁLEZ DAVALOS</t>
  </si>
  <si>
    <t>FILIBERTO MÉNDEZ TORRES</t>
  </si>
  <si>
    <t>SERGIO EDMUNDO  SÁNCHEZLLANES  SANTA CRUZ</t>
  </si>
  <si>
    <t>ELIZABETH MORENO RIVERA</t>
  </si>
  <si>
    <t>RAMÓN AVELLANA ORTIZ</t>
  </si>
  <si>
    <t>ROGACIANO GUSTAVO OTERO ORTIZ</t>
  </si>
  <si>
    <t>HÉCTOR GARCÍA BARBA</t>
  </si>
  <si>
    <t>JOVITA AURORA VÁZQUEZ HERNÁNDEZ</t>
  </si>
  <si>
    <t>JUAN MANUEL MERCADO  GÓMEZ</t>
  </si>
  <si>
    <t>ROBERTO  COLLADO  CORREA</t>
  </si>
  <si>
    <t>MARTHA MARGARITA GARCÍA MULLER</t>
  </si>
  <si>
    <t>JOSÉ GABRIEL BARRAGÁN  OJEDA</t>
  </si>
  <si>
    <t>EDSON ARIEL MORENO RIVERA</t>
  </si>
  <si>
    <t>CARLOS ALBERTO  HERNÁNDEZ  PIMENTEL</t>
  </si>
  <si>
    <t>ANDRÉS VÁZQUEZ CRUZ</t>
  </si>
  <si>
    <t>NARCISO FILIBERTO NÁJERA GUILLÉN</t>
  </si>
  <si>
    <t>LEVI  GARCIA  TINOCO</t>
  </si>
  <si>
    <t>MARÍA DEL PILAR TALAVERA SALDAÑA</t>
  </si>
  <si>
    <t>VICENTE GARCÍA GONZÁLEZ</t>
  </si>
  <si>
    <t>JOSE LUIS GARCÍA  FRAPELLI</t>
  </si>
  <si>
    <t>ALFONSO IZCOATL ORTIZ RODRIGUEZ</t>
  </si>
  <si>
    <t>GILBERTO  ANGELES  GALICIA</t>
  </si>
  <si>
    <t>JORGE ALBERTO TORRES GONZALEZ</t>
  </si>
  <si>
    <t>JAVIER HERNÁNDEZ DÍAZ</t>
  </si>
  <si>
    <t>VICTOR HUGO ZAMORA ARELLANO</t>
  </si>
  <si>
    <t>JORGE CARLOS RUIZ ROMERO</t>
  </si>
  <si>
    <t>HUGO CÉSAR MENA LÓPEZ</t>
  </si>
  <si>
    <t>JOSÉ FERNANDO  AGUILAR  LÓPEZ</t>
  </si>
  <si>
    <t>AURORA YURACY NIETO ESPINOZA</t>
  </si>
  <si>
    <t>GILLES SUBERVILLE BERAUD</t>
  </si>
  <si>
    <t>JOSÉ DOMINGO RINCÓN  HERNÁNDEZ</t>
  </si>
  <si>
    <t>CANDIDA ELIZABETH VIVERO MARÍN</t>
  </si>
  <si>
    <t>OSVALDO VALDÉS ORTEGA</t>
  </si>
  <si>
    <t>JUAN CARLOS  CABRERA  MORALES</t>
  </si>
  <si>
    <t>ABRAHAN GREGORIO AGUILAR MORENO</t>
  </si>
  <si>
    <t>ARTURO GARCIA ESTIUBARTE</t>
  </si>
  <si>
    <t>FRANCISCO JAVIER REYES  CHÁVEZ</t>
  </si>
  <si>
    <t>MAGDALENO MORALES VALADES</t>
  </si>
  <si>
    <t>KARLA GEORGINA ALVARADO PELAYO</t>
  </si>
  <si>
    <t>JOSÉ LUIS TRUJILLO RUEDA</t>
  </si>
  <si>
    <t>EDIVORAS  LÓPEZ  RAMOS</t>
  </si>
  <si>
    <t>JOSÉ ALBERTO GÓMEZ GUILLÉN</t>
  </si>
  <si>
    <t>MIGUEL ÁNGEL ZUÑIGA MEDINA</t>
  </si>
  <si>
    <t>ALBERTO ISRAEL ÁLVAREZ  SUÁREZ</t>
  </si>
  <si>
    <t>FÉLIPE DANIEL RUANOVA ZÁRATE</t>
  </si>
  <si>
    <t>JOSÉ LUIS  ARRIETA  CABRERA</t>
  </si>
  <si>
    <t>JORGE ARTURO RAMÍREZ PATIÑO</t>
  </si>
  <si>
    <t>RAÚL RICARDO  DÍAZ CONTRERAS</t>
  </si>
  <si>
    <t>CARLOS ALONSO ESPINOZA  GONZALEZ</t>
  </si>
  <si>
    <t>MARCO ANTONIO ARREDONDO BRAVO</t>
  </si>
  <si>
    <t>FLORIBERTO HERNÁNDEZ GIL</t>
  </si>
  <si>
    <t>JUAN ANTONIO COSSIO VALENZUELA</t>
  </si>
  <si>
    <t>JORGE TORRES PARÉS</t>
  </si>
  <si>
    <t>JESÚS NOÉ GARZA LERMA</t>
  </si>
  <si>
    <t>ROSALBA BERNAL</t>
  </si>
  <si>
    <t>ALBERTO MURILLO RAMÍREZ</t>
  </si>
  <si>
    <t>ARMANDO PAUL ÁLVAREZ SALAZAR</t>
  </si>
  <si>
    <t>PEDRO ALEJANDRO VILLANUEVA ESCABI</t>
  </si>
  <si>
    <t>RUBÉN DARÍO SOTELO CRUZ</t>
  </si>
  <si>
    <t>SERGIO RIVERA FIGUEROA</t>
  </si>
  <si>
    <t>VALDEMAR ORDOÑEZ RUIZ</t>
  </si>
  <si>
    <t>Diputaciones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</si>
</sst>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  <scheme val="minor"/>
    </font>
    <font>
      <b/>
      <sz val="16"/>
      <color rgb="FF950054"/>
      <name val="Calibri"/>
    </font>
    <font>
      <sz val="12"/>
      <color theme="0"/>
      <name val="Calibri"/>
    </font>
    <font>
      <sz val="10"/>
      <color rgb="FF000000"/>
      <name val="Arial"/>
    </font>
    <font>
      <sz val="10"/>
      <color rgb="FF000000"/>
      <name val="Calibri"/>
    </font>
    <font>
      <b/>
      <sz val="11"/>
      <color theme="0"/>
      <name val="Calibri"/>
    </font>
    <font>
      <b/>
      <sz val="10"/>
      <color rgb="FFFFFFFF"/>
      <name val="Calibri"/>
    </font>
    <font>
      <b/>
      <sz val="10"/>
      <color theme="0"/>
      <name val="Calibri"/>
    </font>
    <font>
      <b/>
      <sz val="24"/>
      <color rgb="FF950054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color rgb="FF810042"/>
      <name val="Calibri"/>
    </font>
    <font>
      <sz val="10"/>
      <color rgb="FF000000"/>
      <name val="Calibri"/>
      <scheme val="minor"/>
    </font>
    <font>
      <sz val="10"/>
      <color theme="1"/>
      <name val="Calibri"/>
    </font>
    <font>
      <sz val="8"/>
      <color theme="1"/>
      <name val="Calibri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50054"/>
        <bgColor rgb="FF66003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660033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09">
    <xf numFmtId="0" fontId="0" fillId="0" borderId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0" fontId="4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75">
    <xf numFmtId="0" fontId="0" fillId="0" borderId="0" xfId="0"/>
    <xf numFmtId="0" fontId="8" fillId="2" borderId="0" xfId="5" applyFont="1" applyFill="1" applyAlignment="1"/>
    <xf numFmtId="0" fontId="9" fillId="4" borderId="1" xfId="3" applyFont="1" applyFill="1" applyBorder="1" applyAlignment="1">
      <alignment horizontal="center" vertical="center" wrapText="1"/>
    </xf>
    <xf numFmtId="0" fontId="8" fillId="2" borderId="1" xfId="5" applyFont="1" applyFill="1" applyBorder="1" applyAlignment="1"/>
    <xf numFmtId="3" fontId="8" fillId="2" borderId="1" xfId="5" applyNumberFormat="1" applyFont="1" applyFill="1" applyBorder="1" applyAlignment="1">
      <alignment horizontal="center" vertical="center"/>
    </xf>
    <xf numFmtId="9" fontId="8" fillId="2" borderId="1" xfId="8" applyFont="1" applyFill="1" applyBorder="1" applyAlignment="1">
      <alignment horizontal="center" vertical="center"/>
    </xf>
    <xf numFmtId="164" fontId="8" fillId="2" borderId="1" xfId="8" applyNumberFormat="1" applyFont="1" applyFill="1" applyBorder="1" applyAlignment="1">
      <alignment horizontal="center" vertical="center"/>
    </xf>
    <xf numFmtId="0" fontId="8" fillId="5" borderId="1" xfId="5" applyFont="1" applyFill="1" applyBorder="1" applyAlignment="1"/>
    <xf numFmtId="3" fontId="8" fillId="5" borderId="1" xfId="5" applyNumberFormat="1" applyFont="1" applyFill="1" applyBorder="1" applyAlignment="1">
      <alignment horizontal="center" vertical="center"/>
    </xf>
    <xf numFmtId="0" fontId="10" fillId="6" borderId="1" xfId="5" applyFont="1" applyFill="1" applyBorder="1" applyAlignment="1">
      <alignment horizontal="center" wrapText="1"/>
    </xf>
    <xf numFmtId="3" fontId="10" fillId="6" borderId="1" xfId="5" applyNumberFormat="1" applyFont="1" applyFill="1" applyBorder="1" applyAlignment="1">
      <alignment horizontal="center" vertical="center" wrapText="1"/>
    </xf>
    <xf numFmtId="9" fontId="10" fillId="6" borderId="1" xfId="8" applyFont="1" applyFill="1" applyBorder="1" applyAlignment="1">
      <alignment horizontal="center" vertical="center" wrapText="1"/>
    </xf>
    <xf numFmtId="0" fontId="10" fillId="6" borderId="1" xfId="5" applyFont="1" applyFill="1" applyBorder="1" applyAlignment="1">
      <alignment horizontal="center" vertical="center" wrapText="1"/>
    </xf>
    <xf numFmtId="3" fontId="8" fillId="7" borderId="1" xfId="5" quotePrefix="1" applyNumberFormat="1" applyFont="1" applyFill="1" applyBorder="1" applyAlignment="1">
      <alignment horizontal="center" vertical="center"/>
    </xf>
    <xf numFmtId="3" fontId="8" fillId="7" borderId="1" xfId="5" applyNumberFormat="1" applyFont="1" applyFill="1" applyBorder="1" applyAlignment="1">
      <alignment horizontal="center" vertical="center"/>
    </xf>
    <xf numFmtId="0" fontId="8" fillId="7" borderId="1" xfId="5" applyFont="1" applyFill="1" applyBorder="1" applyAlignment="1"/>
    <xf numFmtId="0" fontId="8" fillId="0" borderId="1" xfId="5" applyFont="1" applyFill="1" applyBorder="1" applyAlignment="1"/>
    <xf numFmtId="0" fontId="9" fillId="4" borderId="4" xfId="3" applyFont="1" applyFill="1" applyBorder="1" applyAlignment="1">
      <alignment horizontal="center" vertical="center" wrapText="1"/>
    </xf>
    <xf numFmtId="0" fontId="10" fillId="8" borderId="0" xfId="5" applyFont="1" applyFill="1" applyBorder="1" applyAlignment="1">
      <alignment horizontal="center" wrapText="1"/>
    </xf>
    <xf numFmtId="3" fontId="11" fillId="6" borderId="1" xfId="5" applyNumberFormat="1" applyFont="1" applyFill="1" applyBorder="1" applyAlignment="1">
      <alignment horizontal="center" vertical="center" wrapText="1"/>
    </xf>
    <xf numFmtId="3" fontId="11" fillId="4" borderId="1" xfId="5" applyNumberFormat="1" applyFont="1" applyFill="1" applyBorder="1" applyAlignment="1">
      <alignment horizontal="center" vertical="center"/>
    </xf>
    <xf numFmtId="0" fontId="11" fillId="6" borderId="1" xfId="5" applyFont="1" applyFill="1" applyBorder="1" applyAlignment="1">
      <alignment horizontal="center" wrapText="1"/>
    </xf>
    <xf numFmtId="9" fontId="8" fillId="2" borderId="0" xfId="8" applyFont="1" applyFill="1" applyAlignment="1"/>
    <xf numFmtId="164" fontId="8" fillId="2" borderId="0" xfId="5" applyNumberFormat="1" applyFont="1" applyFill="1" applyAlignment="1"/>
    <xf numFmtId="9" fontId="11" fillId="4" borderId="1" xfId="8" applyFont="1" applyFill="1" applyBorder="1" applyAlignment="1">
      <alignment horizontal="center" vertical="center"/>
    </xf>
    <xf numFmtId="0" fontId="9" fillId="4" borderId="1" xfId="4" applyFont="1" applyFill="1" applyBorder="1" applyAlignment="1">
      <alignment horizontal="center" vertical="center" wrapText="1"/>
    </xf>
    <xf numFmtId="0" fontId="12" fillId="2" borderId="1" xfId="5" applyFont="1" applyFill="1" applyBorder="1" applyAlignment="1">
      <alignment horizontal="center"/>
    </xf>
    <xf numFmtId="3" fontId="8" fillId="2" borderId="0" xfId="5" applyNumberFormat="1" applyFont="1" applyFill="1" applyAlignment="1"/>
    <xf numFmtId="3" fontId="8" fillId="2" borderId="0" xfId="5" applyNumberFormat="1" applyFont="1" applyFill="1" applyBorder="1" applyAlignment="1">
      <alignment horizontal="center" vertical="center"/>
    </xf>
    <xf numFmtId="9" fontId="8" fillId="2" borderId="0" xfId="7" applyFont="1" applyFill="1" applyAlignment="1"/>
    <xf numFmtId="10" fontId="8" fillId="2" borderId="1" xfId="8" applyNumberFormat="1" applyFont="1" applyFill="1" applyBorder="1" applyAlignment="1">
      <alignment horizontal="center" vertical="center"/>
    </xf>
    <xf numFmtId="3" fontId="8" fillId="2" borderId="0" xfId="8" applyNumberFormat="1" applyFont="1" applyFill="1" applyAlignment="1"/>
    <xf numFmtId="9" fontId="8" fillId="2" borderId="1" xfId="7" applyFont="1" applyFill="1" applyBorder="1" applyAlignment="1">
      <alignment horizontal="center" vertical="center"/>
    </xf>
    <xf numFmtId="3" fontId="8" fillId="2" borderId="1" xfId="8" applyNumberFormat="1" applyFont="1" applyFill="1" applyBorder="1" applyAlignment="1">
      <alignment horizontal="center" vertical="center"/>
    </xf>
    <xf numFmtId="49" fontId="8" fillId="2" borderId="1" xfId="5" quotePrefix="1" applyNumberFormat="1" applyFont="1" applyFill="1" applyBorder="1" applyAlignment="1">
      <alignment horizontal="center" vertical="center"/>
    </xf>
    <xf numFmtId="3" fontId="8" fillId="2" borderId="1" xfId="5" quotePrefix="1" applyNumberFormat="1" applyFont="1" applyFill="1" applyBorder="1" applyAlignment="1">
      <alignment horizontal="center" vertical="center"/>
    </xf>
    <xf numFmtId="164" fontId="8" fillId="2" borderId="0" xfId="7" applyNumberFormat="1" applyFont="1" applyFill="1" applyAlignment="1"/>
    <xf numFmtId="0" fontId="0" fillId="2" borderId="0" xfId="0" applyFill="1"/>
    <xf numFmtId="0" fontId="9" fillId="4" borderId="1" xfId="83" applyFont="1" applyFill="1" applyBorder="1" applyAlignment="1">
      <alignment horizontal="center" vertical="center" wrapText="1"/>
    </xf>
    <xf numFmtId="0" fontId="9" fillId="9" borderId="1" xfId="83" applyFont="1" applyFill="1" applyBorder="1" applyAlignment="1">
      <alignment horizontal="center" vertical="center" wrapText="1"/>
    </xf>
    <xf numFmtId="0" fontId="8" fillId="2" borderId="1" xfId="5" applyFont="1" applyFill="1" applyBorder="1" applyAlignment="1">
      <alignment horizontal="center" vertical="center"/>
    </xf>
    <xf numFmtId="3" fontId="16" fillId="0" borderId="1" xfId="5" applyNumberFormat="1" applyFont="1" applyBorder="1" applyAlignment="1">
      <alignment horizontal="center" vertical="center"/>
    </xf>
    <xf numFmtId="3" fontId="16" fillId="0" borderId="0" xfId="5" applyNumberFormat="1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3" fontId="17" fillId="0" borderId="1" xfId="0" applyNumberFormat="1" applyFont="1" applyFill="1" applyBorder="1" applyAlignment="1">
      <alignment horizontal="left" vertical="center"/>
    </xf>
    <xf numFmtId="3" fontId="17" fillId="0" borderId="1" xfId="0" applyNumberFormat="1" applyFont="1" applyFill="1" applyBorder="1" applyAlignment="1">
      <alignment horizontal="center" vertical="center"/>
    </xf>
    <xf numFmtId="9" fontId="8" fillId="0" borderId="1" xfId="84" applyFont="1" applyFill="1" applyBorder="1" applyAlignment="1">
      <alignment horizontal="center" vertical="center"/>
    </xf>
    <xf numFmtId="3" fontId="8" fillId="0" borderId="1" xfId="5" applyNumberFormat="1" applyFont="1" applyFill="1" applyBorder="1" applyAlignment="1">
      <alignment horizontal="center" vertical="center"/>
    </xf>
    <xf numFmtId="164" fontId="8" fillId="0" borderId="1" xfId="84" applyNumberFormat="1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center" vertical="center"/>
    </xf>
    <xf numFmtId="3" fontId="8" fillId="0" borderId="1" xfId="5" quotePrefix="1" applyNumberFormat="1" applyFont="1" applyFill="1" applyBorder="1" applyAlignment="1">
      <alignment horizontal="center" vertical="center"/>
    </xf>
    <xf numFmtId="9" fontId="8" fillId="0" borderId="1" xfId="8" applyFont="1" applyFill="1" applyBorder="1" applyAlignment="1">
      <alignment horizontal="center" vertical="center"/>
    </xf>
    <xf numFmtId="164" fontId="8" fillId="0" borderId="1" xfId="8" applyNumberFormat="1" applyFont="1" applyFill="1" applyBorder="1" applyAlignment="1">
      <alignment horizontal="center" vertical="center"/>
    </xf>
    <xf numFmtId="3" fontId="16" fillId="0" borderId="1" xfId="5" applyNumberFormat="1" applyFont="1" applyFill="1" applyBorder="1" applyAlignment="1">
      <alignment horizontal="center" vertical="center"/>
    </xf>
    <xf numFmtId="3" fontId="8" fillId="5" borderId="1" xfId="5" quotePrefix="1" applyNumberFormat="1" applyFont="1" applyFill="1" applyBorder="1" applyAlignment="1">
      <alignment horizontal="center" vertical="center"/>
    </xf>
    <xf numFmtId="0" fontId="8" fillId="5" borderId="1" xfId="5" applyFont="1" applyFill="1" applyBorder="1" applyAlignment="1">
      <alignment horizontal="center" vertical="center"/>
    </xf>
    <xf numFmtId="0" fontId="8" fillId="5" borderId="1" xfId="5" applyFont="1" applyFill="1" applyBorder="1" applyAlignment="1">
      <alignment horizontal="left"/>
    </xf>
    <xf numFmtId="9" fontId="11" fillId="6" borderId="1" xfId="8" applyFont="1" applyFill="1" applyBorder="1" applyAlignment="1">
      <alignment horizontal="center" vertical="center" wrapText="1"/>
    </xf>
    <xf numFmtId="3" fontId="11" fillId="6" borderId="1" xfId="5" applyNumberFormat="1" applyFont="1" applyFill="1" applyBorder="1" applyAlignment="1">
      <alignment horizontal="center" wrapText="1"/>
    </xf>
    <xf numFmtId="9" fontId="8" fillId="2" borderId="0" xfId="7" applyFont="1" applyFill="1" applyAlignment="1">
      <alignment horizontal="left"/>
    </xf>
    <xf numFmtId="0" fontId="18" fillId="0" borderId="0" xfId="0" applyFont="1"/>
    <xf numFmtId="0" fontId="6" fillId="5" borderId="6" xfId="5" applyFont="1" applyFill="1" applyBorder="1" applyAlignment="1">
      <alignment horizontal="center" vertical="center" wrapText="1"/>
    </xf>
    <xf numFmtId="0" fontId="6" fillId="5" borderId="5" xfId="5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/>
    </xf>
    <xf numFmtId="0" fontId="6" fillId="3" borderId="6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5" fillId="2" borderId="3" xfId="3" applyFont="1" applyFill="1" applyBorder="1" applyAlignment="1">
      <alignment horizontal="center"/>
    </xf>
    <xf numFmtId="0" fontId="9" fillId="4" borderId="1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15" fillId="2" borderId="1" xfId="83" applyFont="1" applyFill="1" applyBorder="1" applyAlignment="1">
      <alignment horizontal="center"/>
    </xf>
    <xf numFmtId="0" fontId="6" fillId="3" borderId="1" xfId="83" applyFont="1" applyFill="1" applyBorder="1" applyAlignment="1">
      <alignment horizontal="center" vertical="center" wrapText="1"/>
    </xf>
    <xf numFmtId="0" fontId="9" fillId="4" borderId="1" xfId="83" applyFont="1" applyFill="1" applyBorder="1" applyAlignment="1">
      <alignment horizontal="center" vertical="center" wrapText="1"/>
    </xf>
    <xf numFmtId="3" fontId="8" fillId="0" borderId="1" xfId="8" quotePrefix="1" applyNumberFormat="1" applyFont="1" applyFill="1" applyBorder="1" applyAlignment="1">
      <alignment horizontal="center" vertical="center"/>
    </xf>
    <xf numFmtId="49" fontId="8" fillId="5" borderId="1" xfId="8" quotePrefix="1" applyNumberFormat="1" applyFont="1" applyFill="1" applyBorder="1" applyAlignment="1">
      <alignment horizontal="center" vertical="center"/>
    </xf>
  </cellXfs>
  <cellStyles count="109"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Millares 2" xfId="1"/>
    <cellStyle name="Millares 2 2" xfId="86"/>
    <cellStyle name="Millares 3" xfId="2"/>
    <cellStyle name="Normal" xfId="0" builtinId="0"/>
    <cellStyle name="Normal 2" xfId="3"/>
    <cellStyle name="Normal 2 2" xfId="4"/>
    <cellStyle name="Normal 2 3" xfId="83"/>
    <cellStyle name="Normal 3" xfId="5"/>
    <cellStyle name="Porcentaje 2" xfId="6"/>
    <cellStyle name="Porcentaje 2 2" xfId="85"/>
    <cellStyle name="Porcentual" xfId="7" builtinId="5"/>
    <cellStyle name="Porcentual 2" xfId="8"/>
    <cellStyle name="Porcentual 3" xfId="8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88900</xdr:rowOff>
    </xdr:from>
    <xdr:to>
      <xdr:col>1</xdr:col>
      <xdr:colOff>1447800</xdr:colOff>
      <xdr:row>1</xdr:row>
      <xdr:rowOff>571500</xdr:rowOff>
    </xdr:to>
    <xdr:pic>
      <xdr:nvPicPr>
        <xdr:cNvPr id="4098" name="Imagen 1">
          <a:extLst>
            <a:ext uri="{FF2B5EF4-FFF2-40B4-BE49-F238E27FC236}">
              <a16:creationId xmlns:a16="http://schemas.microsoft.com/office/drawing/2014/main" xmlns="" id="{00000000-0008-0000-0000-00000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79400"/>
          <a:ext cx="1371600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1193800</xdr:colOff>
      <xdr:row>1</xdr:row>
      <xdr:rowOff>38100</xdr:rowOff>
    </xdr:from>
    <xdr:to>
      <xdr:col>2</xdr:col>
      <xdr:colOff>215900</xdr:colOff>
      <xdr:row>1</xdr:row>
      <xdr:rowOff>609600</xdr:rowOff>
    </xdr:to>
    <xdr:pic>
      <xdr:nvPicPr>
        <xdr:cNvPr id="1043" name="Imagen 2">
          <a:extLst>
            <a:ext uri="{FF2B5EF4-FFF2-40B4-BE49-F238E27FC236}">
              <a16:creationId xmlns:a16="http://schemas.microsoft.com/office/drawing/2014/main" xmlns="" id="{00000000-0008-0000-0100-00001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5100" y="228600"/>
          <a:ext cx="1625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1676400</xdr:colOff>
      <xdr:row>1</xdr:row>
      <xdr:rowOff>38100</xdr:rowOff>
    </xdr:from>
    <xdr:to>
      <xdr:col>3</xdr:col>
      <xdr:colOff>1625600</xdr:colOff>
      <xdr:row>1</xdr:row>
      <xdr:rowOff>609600</xdr:rowOff>
    </xdr:to>
    <xdr:pic>
      <xdr:nvPicPr>
        <xdr:cNvPr id="2067" name="Imagen 1">
          <a:extLst>
            <a:ext uri="{FF2B5EF4-FFF2-40B4-BE49-F238E27FC236}">
              <a16:creationId xmlns:a16="http://schemas.microsoft.com/office/drawing/2014/main" xmlns="" id="{00000000-0008-0000-0200-00001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190500"/>
          <a:ext cx="1625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63500</xdr:colOff>
      <xdr:row>1</xdr:row>
      <xdr:rowOff>88900</xdr:rowOff>
    </xdr:from>
    <xdr:to>
      <xdr:col>3</xdr:col>
      <xdr:colOff>1371600</xdr:colOff>
      <xdr:row>1</xdr:row>
      <xdr:rowOff>787400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300-00000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79400"/>
          <a:ext cx="19685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01"/>
  <sheetViews>
    <sheetView tabSelected="1" zoomScale="115" zoomScaleNormal="140" zoomScalePageLayoutView="140" workbookViewId="0">
      <pane ySplit="3" topLeftCell="A4" activePane="bottomLeft" state="frozen"/>
      <selection pane="bottomLeft" activeCell="I8" sqref="I8"/>
    </sheetView>
  </sheetViews>
  <sheetFormatPr baseColWidth="10" defaultColWidth="12.6640625" defaultRowHeight="15" customHeight="1" x14ac:dyDescent="0"/>
  <cols>
    <col min="1" max="1" width="3.1640625" style="1" customWidth="1"/>
    <col min="2" max="2" width="20.6640625" style="1" customWidth="1"/>
    <col min="3" max="3" width="13.33203125" style="1" customWidth="1"/>
    <col min="4" max="4" width="11.5" style="1" customWidth="1"/>
    <col min="5" max="5" width="14.5" style="1" customWidth="1"/>
    <col min="6" max="6" width="12.33203125" style="1" customWidth="1"/>
    <col min="7" max="7" width="15.33203125" style="1" customWidth="1"/>
    <col min="8" max="8" width="12.83203125" style="1" customWidth="1"/>
    <col min="9" max="9" width="13.6640625" style="1" customWidth="1"/>
    <col min="10" max="16384" width="12.6640625" style="1"/>
  </cols>
  <sheetData>
    <row r="2" spans="2:10" ht="73" customHeight="1">
      <c r="B2" s="26" t="s">
        <v>153</v>
      </c>
      <c r="C2" s="61" t="s">
        <v>1</v>
      </c>
      <c r="D2" s="62"/>
      <c r="E2" s="62"/>
      <c r="F2" s="62"/>
      <c r="G2" s="62"/>
      <c r="H2" s="62"/>
      <c r="I2" s="62"/>
    </row>
    <row r="3" spans="2:10" ht="60" customHeight="1">
      <c r="B3" s="25" t="s">
        <v>154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6</v>
      </c>
      <c r="H3" s="25" t="s">
        <v>7</v>
      </c>
      <c r="I3" s="25" t="s">
        <v>8</v>
      </c>
    </row>
    <row r="4" spans="2:10" ht="12.75" customHeight="1">
      <c r="B4" s="3" t="s">
        <v>152</v>
      </c>
      <c r="C4" s="4">
        <v>380935</v>
      </c>
      <c r="D4" s="4">
        <v>60494</v>
      </c>
      <c r="E4" s="4">
        <v>13044</v>
      </c>
      <c r="F4" s="32">
        <f>E4/D4</f>
        <v>0.21562469005190599</v>
      </c>
      <c r="G4" s="4">
        <v>47442</v>
      </c>
      <c r="H4" s="4">
        <f>C4/E4</f>
        <v>29.203848512726157</v>
      </c>
      <c r="I4" s="4">
        <f>C4/D4</f>
        <v>6.2970707838793931</v>
      </c>
    </row>
    <row r="5" spans="2:10" ht="12.75" customHeight="1">
      <c r="B5" s="3" t="s">
        <v>151</v>
      </c>
      <c r="C5" s="33">
        <v>128590</v>
      </c>
      <c r="D5" s="33">
        <v>15458</v>
      </c>
      <c r="E5" s="4">
        <v>4516</v>
      </c>
      <c r="F5" s="32">
        <f t="shared" ref="F5" si="0">E5/D5</f>
        <v>0.29214646137922112</v>
      </c>
      <c r="G5" s="4">
        <v>10942</v>
      </c>
      <c r="H5" s="4">
        <f>C5/E5</f>
        <v>28.474313551815765</v>
      </c>
      <c r="I5" s="4">
        <f>C5/D5</f>
        <v>8.3186699443653769</v>
      </c>
    </row>
    <row r="6" spans="2:10" ht="12.75" customHeight="1">
      <c r="B6" s="3" t="s">
        <v>357</v>
      </c>
      <c r="C6" s="4">
        <v>239686</v>
      </c>
      <c r="D6" s="4">
        <v>29792</v>
      </c>
      <c r="E6" s="4">
        <v>6641</v>
      </c>
      <c r="F6" s="32">
        <v>0.22291219119226638</v>
      </c>
      <c r="G6" s="4">
        <v>23150</v>
      </c>
      <c r="H6" s="4">
        <v>36.091853636500524</v>
      </c>
      <c r="I6" s="4">
        <v>8.0453141783029007</v>
      </c>
    </row>
    <row r="7" spans="2:10" ht="12.75" customHeight="1">
      <c r="B7" s="21" t="s">
        <v>73</v>
      </c>
      <c r="C7" s="19">
        <f>SUM(C4:C6)</f>
        <v>749211</v>
      </c>
      <c r="D7" s="19">
        <f>SUM(D4:D6)</f>
        <v>105744</v>
      </c>
      <c r="E7" s="19">
        <f>SUM(E4:E6)</f>
        <v>24201</v>
      </c>
      <c r="F7" s="24">
        <f>E7/D7</f>
        <v>0.2288640490240581</v>
      </c>
      <c r="G7" s="19">
        <f>SUM(G4:G6)</f>
        <v>81534</v>
      </c>
      <c r="H7" s="20">
        <f>C7/E7</f>
        <v>30.957852981281764</v>
      </c>
      <c r="I7" s="20">
        <f>C7/D7</f>
        <v>7.0851395823876535</v>
      </c>
    </row>
    <row r="8" spans="2:10" ht="14" customHeight="1">
      <c r="B8" s="60"/>
      <c r="C8" s="36"/>
    </row>
    <row r="9" spans="2:10" ht="12.75" customHeight="1">
      <c r="C9" s="59"/>
      <c r="D9" s="31"/>
      <c r="E9" s="31"/>
      <c r="F9" s="29"/>
      <c r="G9" s="27"/>
      <c r="H9" s="27"/>
      <c r="I9" s="27"/>
    </row>
    <row r="10" spans="2:10" ht="12.75" customHeight="1">
      <c r="C10" s="59"/>
      <c r="D10" s="31"/>
      <c r="E10" s="27"/>
      <c r="F10" s="29"/>
      <c r="G10" s="27"/>
      <c r="H10" s="27"/>
      <c r="I10" s="27"/>
    </row>
    <row r="11" spans="2:10" ht="12.75" customHeight="1">
      <c r="C11" s="59"/>
      <c r="J11" s="28"/>
    </row>
    <row r="12" spans="2:10" ht="12.75" customHeight="1">
      <c r="C12" s="23"/>
    </row>
    <row r="13" spans="2:10" ht="12.75" customHeight="1">
      <c r="E13" s="22"/>
    </row>
    <row r="14" spans="2:10" ht="12.75" customHeight="1">
      <c r="C14" s="29"/>
      <c r="D14" s="27"/>
      <c r="E14" s="27"/>
      <c r="F14" s="29"/>
      <c r="H14" s="27"/>
      <c r="I14" s="27"/>
    </row>
    <row r="15" spans="2:10" ht="12.75" customHeight="1"/>
    <row r="16" spans="2:10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</sheetData>
  <mergeCells count="1">
    <mergeCell ref="C2:I2"/>
  </mergeCell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98"/>
  <sheetViews>
    <sheetView workbookViewId="0">
      <pane ySplit="4" topLeftCell="A5" activePane="bottomLeft" state="frozen"/>
      <selection pane="bottomLeft" activeCell="C60" sqref="C60"/>
    </sheetView>
  </sheetViews>
  <sheetFormatPr baseColWidth="10" defaultColWidth="12.6640625" defaultRowHeight="15" customHeight="1" x14ac:dyDescent="0"/>
  <cols>
    <col min="1" max="1" width="3.1640625" style="1" customWidth="1"/>
    <col min="2" max="2" width="34.1640625" style="1" customWidth="1"/>
    <col min="3" max="3" width="20.5" style="1" customWidth="1"/>
    <col min="4" max="4" width="10.1640625" style="1" customWidth="1"/>
    <col min="5" max="5" width="11.6640625" style="1" customWidth="1"/>
    <col min="6" max="6" width="10.5" style="1" customWidth="1"/>
    <col min="7" max="7" width="11.33203125" style="1" customWidth="1"/>
    <col min="8" max="8" width="9.6640625" style="1" customWidth="1"/>
    <col min="9" max="9" width="8.6640625" style="1" customWidth="1"/>
    <col min="10" max="10" width="10.6640625" style="1" customWidth="1"/>
    <col min="11" max="11" width="7.6640625" style="1" customWidth="1"/>
    <col min="12" max="12" width="9.33203125" style="1" customWidth="1"/>
    <col min="13" max="13" width="10.5" style="1" customWidth="1"/>
    <col min="14" max="14" width="10.1640625" style="1" customWidth="1"/>
    <col min="15" max="16384" width="12.6640625" style="1"/>
  </cols>
  <sheetData>
    <row r="2" spans="2:14" ht="79" customHeight="1">
      <c r="B2" s="63" t="s">
        <v>0</v>
      </c>
      <c r="C2" s="63"/>
      <c r="D2" s="64" t="s">
        <v>1</v>
      </c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2:14" ht="98" customHeight="1">
      <c r="B3" s="2" t="s">
        <v>154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</row>
    <row r="4" spans="2:14" ht="14">
      <c r="B4" s="2" t="s">
        <v>14</v>
      </c>
      <c r="C4" s="2" t="s">
        <v>15</v>
      </c>
      <c r="D4" s="2" t="s">
        <v>16</v>
      </c>
      <c r="E4" s="2" t="s">
        <v>17</v>
      </c>
      <c r="F4" s="2" t="s">
        <v>18</v>
      </c>
      <c r="G4" s="2" t="s">
        <v>19</v>
      </c>
      <c r="H4" s="2" t="s">
        <v>20</v>
      </c>
      <c r="I4" s="2" t="s">
        <v>21</v>
      </c>
      <c r="J4" s="2"/>
      <c r="K4" s="2"/>
      <c r="L4" s="2" t="s">
        <v>22</v>
      </c>
      <c r="M4" s="2" t="s">
        <v>23</v>
      </c>
      <c r="N4" s="2"/>
    </row>
    <row r="5" spans="2:14" ht="12.75" customHeight="1">
      <c r="B5" s="3" t="s">
        <v>24</v>
      </c>
      <c r="C5" s="4">
        <v>140445</v>
      </c>
      <c r="D5" s="4">
        <v>12341</v>
      </c>
      <c r="E5" s="4">
        <v>3617</v>
      </c>
      <c r="F5" s="5">
        <f>E5/D5</f>
        <v>0.29308808038246498</v>
      </c>
      <c r="G5" s="4">
        <v>8724</v>
      </c>
      <c r="H5" s="4">
        <f>C5/E5</f>
        <v>38.829140171412774</v>
      </c>
      <c r="I5" s="4">
        <f>C5/D5</f>
        <v>11.380358155741026</v>
      </c>
      <c r="J5" s="4">
        <v>5571</v>
      </c>
      <c r="K5" s="4">
        <v>1</v>
      </c>
      <c r="L5" s="4">
        <v>866593</v>
      </c>
      <c r="M5" s="6">
        <f>C5/L5</f>
        <v>0.16206569866130929</v>
      </c>
      <c r="N5" s="4">
        <f>_xlfn.RANK.EQ(M5,$M$5:$M$47)</f>
        <v>1</v>
      </c>
    </row>
    <row r="6" spans="2:14" ht="12.75" customHeight="1">
      <c r="B6" s="3" t="s">
        <v>25</v>
      </c>
      <c r="C6" s="4">
        <v>129705</v>
      </c>
      <c r="D6" s="4">
        <v>29088</v>
      </c>
      <c r="E6" s="4">
        <v>4572</v>
      </c>
      <c r="F6" s="5">
        <f>E6/D6</f>
        <v>0.15717821782178218</v>
      </c>
      <c r="G6" s="4">
        <v>24516</v>
      </c>
      <c r="H6" s="4">
        <f>C6/E6</f>
        <v>28.369422572178479</v>
      </c>
      <c r="I6" s="4">
        <f>C6/D6</f>
        <v>4.4590552805280526</v>
      </c>
      <c r="J6" s="4">
        <v>868</v>
      </c>
      <c r="K6" s="4">
        <v>1</v>
      </c>
      <c r="L6" s="4">
        <v>866593</v>
      </c>
      <c r="M6" s="6">
        <f>C6/L6</f>
        <v>0.14967233753330572</v>
      </c>
      <c r="N6" s="4">
        <f>_xlfn.RANK.EQ(M6,$M$5:$M$47)</f>
        <v>2</v>
      </c>
    </row>
    <row r="7" spans="2:14" ht="12.75" customHeight="1">
      <c r="B7" s="3" t="s">
        <v>26</v>
      </c>
      <c r="C7" s="4">
        <v>35164</v>
      </c>
      <c r="D7" s="4">
        <v>5379</v>
      </c>
      <c r="E7" s="4">
        <v>1953</v>
      </c>
      <c r="F7" s="5">
        <f>E7/D7</f>
        <v>0.3630786391522588</v>
      </c>
      <c r="G7" s="4">
        <v>3426</v>
      </c>
      <c r="H7" s="4">
        <f>C7/E7</f>
        <v>18.005120327700972</v>
      </c>
      <c r="I7" s="4">
        <f>C7/D7</f>
        <v>6.5372745863543411</v>
      </c>
      <c r="J7" s="4">
        <v>475</v>
      </c>
      <c r="K7" s="4">
        <v>1</v>
      </c>
      <c r="L7" s="4">
        <v>866593</v>
      </c>
      <c r="M7" s="6">
        <f>C7/L7</f>
        <v>4.0577295223940192E-2</v>
      </c>
      <c r="N7" s="4">
        <f>_xlfn.RANK.EQ(M7,$M$5:$M$47)</f>
        <v>3</v>
      </c>
    </row>
    <row r="8" spans="2:14" ht="12.75" customHeight="1">
      <c r="B8" s="3" t="s">
        <v>27</v>
      </c>
      <c r="C8" s="4">
        <v>31057</v>
      </c>
      <c r="D8" s="4">
        <v>5148</v>
      </c>
      <c r="E8" s="4">
        <v>954</v>
      </c>
      <c r="F8" s="5">
        <f>E8/D8</f>
        <v>0.18531468531468531</v>
      </c>
      <c r="G8" s="4">
        <v>4194</v>
      </c>
      <c r="H8" s="4">
        <f>C8/E8</f>
        <v>32.554507337526204</v>
      </c>
      <c r="I8" s="4">
        <f>C8/D8</f>
        <v>6.0328282828282829</v>
      </c>
      <c r="J8" s="4">
        <v>1246</v>
      </c>
      <c r="K8" s="4">
        <v>1</v>
      </c>
      <c r="L8" s="4">
        <v>866593</v>
      </c>
      <c r="M8" s="6">
        <f>C8/L8</f>
        <v>3.5838046233929881E-2</v>
      </c>
      <c r="N8" s="4">
        <f>_xlfn.RANK.EQ(M8,$M$5:$M$47)</f>
        <v>4</v>
      </c>
    </row>
    <row r="9" spans="2:14" ht="12.75" customHeight="1">
      <c r="B9" s="3" t="s">
        <v>28</v>
      </c>
      <c r="C9" s="4">
        <v>28047</v>
      </c>
      <c r="D9" s="4">
        <v>4957</v>
      </c>
      <c r="E9" s="4">
        <v>1243</v>
      </c>
      <c r="F9" s="5">
        <f>E9/D9</f>
        <v>0.25075650595118015</v>
      </c>
      <c r="G9" s="4">
        <v>3714</v>
      </c>
      <c r="H9" s="4">
        <f>C9/E9</f>
        <v>22.563958165728078</v>
      </c>
      <c r="I9" s="4">
        <f>C9/D9</f>
        <v>5.6580593100665721</v>
      </c>
      <c r="J9" s="4">
        <v>346</v>
      </c>
      <c r="K9" s="4">
        <v>1</v>
      </c>
      <c r="L9" s="4">
        <v>866593</v>
      </c>
      <c r="M9" s="6">
        <f>C9/L9</f>
        <v>3.2364674074219384E-2</v>
      </c>
      <c r="N9" s="4">
        <f>_xlfn.RANK.EQ(M9,$M$5:$M$47)</f>
        <v>5</v>
      </c>
    </row>
    <row r="10" spans="2:14" ht="12.75" customHeight="1">
      <c r="B10" s="3" t="s">
        <v>31</v>
      </c>
      <c r="C10" s="4">
        <v>3534</v>
      </c>
      <c r="D10" s="4">
        <v>305</v>
      </c>
      <c r="E10" s="4">
        <v>49</v>
      </c>
      <c r="F10" s="5">
        <f>E10/D10</f>
        <v>0.16065573770491803</v>
      </c>
      <c r="G10" s="4">
        <v>256</v>
      </c>
      <c r="H10" s="4">
        <f>C10/E10</f>
        <v>72.122448979591837</v>
      </c>
      <c r="I10" s="4">
        <f>C10/D10</f>
        <v>11.586885245901639</v>
      </c>
      <c r="J10" s="4">
        <v>500</v>
      </c>
      <c r="K10" s="4">
        <v>1</v>
      </c>
      <c r="L10" s="4">
        <v>866593</v>
      </c>
      <c r="M10" s="6">
        <f>C10/L10</f>
        <v>4.0780389410022926E-3</v>
      </c>
      <c r="N10" s="4">
        <f>_xlfn.RANK.EQ(M10,$M$5:$M$47)</f>
        <v>6</v>
      </c>
    </row>
    <row r="11" spans="2:14" ht="12.75" customHeight="1">
      <c r="B11" s="3" t="s">
        <v>30</v>
      </c>
      <c r="C11" s="4">
        <v>2640</v>
      </c>
      <c r="D11" s="4">
        <v>344</v>
      </c>
      <c r="E11" s="4">
        <v>75</v>
      </c>
      <c r="F11" s="5">
        <f>E11/D11</f>
        <v>0.21802325581395349</v>
      </c>
      <c r="G11" s="4">
        <v>269</v>
      </c>
      <c r="H11" s="4">
        <f>C11/E11</f>
        <v>35.200000000000003</v>
      </c>
      <c r="I11" s="4">
        <f>C11/D11</f>
        <v>7.6744186046511631</v>
      </c>
      <c r="J11" s="4">
        <v>847</v>
      </c>
      <c r="K11" s="4">
        <v>1</v>
      </c>
      <c r="L11" s="4">
        <v>866593</v>
      </c>
      <c r="M11" s="6">
        <f>C11/L11</f>
        <v>3.0464127912411018E-3</v>
      </c>
      <c r="N11" s="4">
        <f>_xlfn.RANK.EQ(M11,$M$5:$M$47)</f>
        <v>7</v>
      </c>
    </row>
    <row r="12" spans="2:14" ht="12.75" customHeight="1">
      <c r="B12" s="3" t="s">
        <v>29</v>
      </c>
      <c r="C12" s="4">
        <v>2364</v>
      </c>
      <c r="D12" s="4">
        <v>85</v>
      </c>
      <c r="E12" s="4">
        <v>48</v>
      </c>
      <c r="F12" s="5">
        <f>E12/D12</f>
        <v>0.56470588235294117</v>
      </c>
      <c r="G12" s="4">
        <v>37</v>
      </c>
      <c r="H12" s="4">
        <f>C12/E12</f>
        <v>49.25</v>
      </c>
      <c r="I12" s="4">
        <f>C12/D12</f>
        <v>27.811764705882354</v>
      </c>
      <c r="J12" s="4">
        <v>665</v>
      </c>
      <c r="K12" s="4">
        <v>1</v>
      </c>
      <c r="L12" s="4">
        <v>866593</v>
      </c>
      <c r="M12" s="6">
        <f>C12/L12</f>
        <v>2.7279241812477139E-3</v>
      </c>
      <c r="N12" s="4">
        <f>_xlfn.RANK.EQ(M12,$M$5:$M$47)</f>
        <v>8</v>
      </c>
    </row>
    <row r="13" spans="2:14" ht="12.75" customHeight="1">
      <c r="B13" s="3" t="s">
        <v>32</v>
      </c>
      <c r="C13" s="4">
        <v>1701</v>
      </c>
      <c r="D13" s="4">
        <v>79</v>
      </c>
      <c r="E13" s="4">
        <v>13</v>
      </c>
      <c r="F13" s="5">
        <f>E13/D13</f>
        <v>0.16455696202531644</v>
      </c>
      <c r="G13" s="4">
        <v>66</v>
      </c>
      <c r="H13" s="4">
        <f>C13/E13</f>
        <v>130.84615384615384</v>
      </c>
      <c r="I13" s="4">
        <f>C13/D13</f>
        <v>21.531645569620252</v>
      </c>
      <c r="J13" s="4">
        <v>439</v>
      </c>
      <c r="K13" s="4">
        <v>1</v>
      </c>
      <c r="L13" s="4">
        <v>866593</v>
      </c>
      <c r="M13" s="6">
        <f>C13/L13</f>
        <v>1.9628591507201191E-3</v>
      </c>
      <c r="N13" s="4">
        <f>_xlfn.RANK.EQ(M13,$M$5:$M$47)</f>
        <v>9</v>
      </c>
    </row>
    <row r="14" spans="2:14" ht="12.75" customHeight="1">
      <c r="B14" s="3" t="s">
        <v>33</v>
      </c>
      <c r="C14" s="4">
        <v>839</v>
      </c>
      <c r="D14" s="4">
        <v>62</v>
      </c>
      <c r="E14" s="4">
        <v>20</v>
      </c>
      <c r="F14" s="5">
        <f>E14/D14</f>
        <v>0.32258064516129031</v>
      </c>
      <c r="G14" s="4">
        <v>42</v>
      </c>
      <c r="H14" s="4">
        <f>C14/E14</f>
        <v>41.95</v>
      </c>
      <c r="I14" s="4">
        <f>C14/D14</f>
        <v>13.53225806451613</v>
      </c>
      <c r="J14" s="4">
        <v>386</v>
      </c>
      <c r="K14" s="4">
        <v>1</v>
      </c>
      <c r="L14" s="4">
        <v>866593</v>
      </c>
      <c r="M14" s="6">
        <f>C14/L14</f>
        <v>9.6815921661033493E-4</v>
      </c>
      <c r="N14" s="4">
        <f>_xlfn.RANK.EQ(M14,$M$5:$M$47)</f>
        <v>10</v>
      </c>
    </row>
    <row r="15" spans="2:14" ht="12.75" customHeight="1">
      <c r="B15" s="3" t="s">
        <v>37</v>
      </c>
      <c r="C15" s="4">
        <v>670</v>
      </c>
      <c r="D15" s="4">
        <v>237</v>
      </c>
      <c r="E15" s="4">
        <v>34</v>
      </c>
      <c r="F15" s="5">
        <f>E15/D15</f>
        <v>0.14345991561181434</v>
      </c>
      <c r="G15" s="4">
        <v>203</v>
      </c>
      <c r="H15" s="4">
        <f>C15/E15</f>
        <v>19.705882352941178</v>
      </c>
      <c r="I15" s="4">
        <f>C15/D15</f>
        <v>2.8270042194092828</v>
      </c>
      <c r="J15" s="4">
        <v>170</v>
      </c>
      <c r="K15" s="4">
        <v>1</v>
      </c>
      <c r="L15" s="4">
        <v>866593</v>
      </c>
      <c r="M15" s="6">
        <f>C15/L15</f>
        <v>7.7314264020134017E-4</v>
      </c>
      <c r="N15" s="4">
        <f>_xlfn.RANK.EQ(M15,$M$5:$M$47)</f>
        <v>11</v>
      </c>
    </row>
    <row r="16" spans="2:14" ht="12.75" customHeight="1">
      <c r="B16" s="3" t="s">
        <v>34</v>
      </c>
      <c r="C16" s="4">
        <v>623</v>
      </c>
      <c r="D16" s="4">
        <v>230</v>
      </c>
      <c r="E16" s="4">
        <v>57</v>
      </c>
      <c r="F16" s="5">
        <f>E16/D16</f>
        <v>0.24782608695652175</v>
      </c>
      <c r="G16" s="4">
        <v>173</v>
      </c>
      <c r="H16" s="4">
        <f>C16/E16</f>
        <v>10.929824561403509</v>
      </c>
      <c r="I16" s="4">
        <f>C16/D16</f>
        <v>2.7086956521739132</v>
      </c>
      <c r="J16" s="4">
        <v>43</v>
      </c>
      <c r="K16" s="4">
        <v>1</v>
      </c>
      <c r="L16" s="4">
        <v>866593</v>
      </c>
      <c r="M16" s="6">
        <f>C16/L16</f>
        <v>7.1890726096333576E-4</v>
      </c>
      <c r="N16" s="4">
        <f>_xlfn.RANK.EQ(M16,$M$5:$M$47)</f>
        <v>12</v>
      </c>
    </row>
    <row r="17" spans="2:14" ht="12.75" customHeight="1">
      <c r="B17" s="3" t="s">
        <v>35</v>
      </c>
      <c r="C17" s="4">
        <v>608</v>
      </c>
      <c r="D17" s="4">
        <v>279</v>
      </c>
      <c r="E17" s="4">
        <v>70</v>
      </c>
      <c r="F17" s="5">
        <f>E17/D17</f>
        <v>0.25089605734767023</v>
      </c>
      <c r="G17" s="4">
        <v>209</v>
      </c>
      <c r="H17" s="4">
        <f>C17/E17</f>
        <v>8.6857142857142851</v>
      </c>
      <c r="I17" s="4">
        <f>C17/D17</f>
        <v>2.1792114695340503</v>
      </c>
      <c r="J17" s="4">
        <v>64</v>
      </c>
      <c r="K17" s="4">
        <v>1</v>
      </c>
      <c r="L17" s="4">
        <v>866593</v>
      </c>
      <c r="M17" s="6">
        <f>C17/L17</f>
        <v>7.0159809737673851E-4</v>
      </c>
      <c r="N17" s="4">
        <f>_xlfn.RANK.EQ(M17,$M$5:$M$47)</f>
        <v>13</v>
      </c>
    </row>
    <row r="18" spans="2:14" ht="12.75" customHeight="1">
      <c r="B18" s="3" t="s">
        <v>36</v>
      </c>
      <c r="C18" s="4">
        <v>437</v>
      </c>
      <c r="D18" s="4">
        <v>138</v>
      </c>
      <c r="E18" s="4">
        <v>34</v>
      </c>
      <c r="F18" s="5">
        <f>E18/D18</f>
        <v>0.24637681159420291</v>
      </c>
      <c r="G18" s="4">
        <v>104</v>
      </c>
      <c r="H18" s="4">
        <f>C18/E18</f>
        <v>12.852941176470589</v>
      </c>
      <c r="I18" s="4">
        <f>C18/D18</f>
        <v>3.1666666666666665</v>
      </c>
      <c r="J18" s="4">
        <v>90</v>
      </c>
      <c r="K18" s="4">
        <v>1</v>
      </c>
      <c r="L18" s="4">
        <v>866593</v>
      </c>
      <c r="M18" s="6">
        <f>C18/L18</f>
        <v>5.0427363248953087E-4</v>
      </c>
      <c r="N18" s="4">
        <f>_xlfn.RANK.EQ(M18,$M$5:$M$47)</f>
        <v>14</v>
      </c>
    </row>
    <row r="19" spans="2:14" ht="12.75" customHeight="1">
      <c r="B19" s="3" t="s">
        <v>38</v>
      </c>
      <c r="C19" s="4">
        <v>374</v>
      </c>
      <c r="D19" s="4">
        <v>87</v>
      </c>
      <c r="E19" s="4">
        <v>15</v>
      </c>
      <c r="F19" s="5">
        <f>E19/D19</f>
        <v>0.17241379310344829</v>
      </c>
      <c r="G19" s="4">
        <v>72</v>
      </c>
      <c r="H19" s="4">
        <f>C19/E19</f>
        <v>24.933333333333334</v>
      </c>
      <c r="I19" s="4">
        <f>C19/D19</f>
        <v>4.2988505747126435</v>
      </c>
      <c r="J19" s="4">
        <v>137</v>
      </c>
      <c r="K19" s="4">
        <v>1</v>
      </c>
      <c r="L19" s="4">
        <v>866593</v>
      </c>
      <c r="M19" s="6">
        <f>C19/L19</f>
        <v>4.3157514542582271E-4</v>
      </c>
      <c r="N19" s="4">
        <f>_xlfn.RANK.EQ(M19,$M$5:$M$47)</f>
        <v>15</v>
      </c>
    </row>
    <row r="20" spans="2:14" ht="12.75" customHeight="1">
      <c r="B20" s="3" t="s">
        <v>56</v>
      </c>
      <c r="C20" s="4">
        <v>314</v>
      </c>
      <c r="D20" s="4">
        <v>17</v>
      </c>
      <c r="E20" s="4">
        <v>7</v>
      </c>
      <c r="F20" s="5">
        <f>E20/D20</f>
        <v>0.41176470588235292</v>
      </c>
      <c r="G20" s="4">
        <v>10</v>
      </c>
      <c r="H20" s="4">
        <f>C20/E20</f>
        <v>44.857142857142854</v>
      </c>
      <c r="I20" s="4">
        <f>C20/D20</f>
        <v>18.470588235294116</v>
      </c>
      <c r="J20" s="4">
        <v>165</v>
      </c>
      <c r="K20" s="4">
        <v>1</v>
      </c>
      <c r="L20" s="4">
        <v>866593</v>
      </c>
      <c r="M20" s="6">
        <f>C20/L20</f>
        <v>3.6233849107943403E-4</v>
      </c>
      <c r="N20" s="4">
        <f>_xlfn.RANK.EQ(M20,$M$5:$M$47)</f>
        <v>16</v>
      </c>
    </row>
    <row r="21" spans="2:14" ht="12.75" customHeight="1">
      <c r="B21" s="3" t="s">
        <v>39</v>
      </c>
      <c r="C21" s="4">
        <v>283</v>
      </c>
      <c r="D21" s="4">
        <v>130</v>
      </c>
      <c r="E21" s="4">
        <v>17</v>
      </c>
      <c r="F21" s="5">
        <f>E21/D21</f>
        <v>0.13076923076923078</v>
      </c>
      <c r="G21" s="4">
        <v>113</v>
      </c>
      <c r="H21" s="4">
        <f>C21/E21</f>
        <v>16.647058823529413</v>
      </c>
      <c r="I21" s="4">
        <f>C21/D21</f>
        <v>2.1769230769230767</v>
      </c>
      <c r="J21" s="4">
        <v>120</v>
      </c>
      <c r="K21" s="4">
        <v>1</v>
      </c>
      <c r="L21" s="4">
        <v>866593</v>
      </c>
      <c r="M21" s="6">
        <f>C21/L21</f>
        <v>3.2656621966713326E-4</v>
      </c>
      <c r="N21" s="4">
        <f>_xlfn.RANK.EQ(M21,$M$5:$M$47)</f>
        <v>17</v>
      </c>
    </row>
    <row r="22" spans="2:14" ht="12.75" customHeight="1">
      <c r="B22" s="3" t="s">
        <v>40</v>
      </c>
      <c r="C22" s="4">
        <v>267</v>
      </c>
      <c r="D22" s="4">
        <v>169</v>
      </c>
      <c r="E22" s="4">
        <v>32</v>
      </c>
      <c r="F22" s="5">
        <f>E22/D22</f>
        <v>0.1893491124260355</v>
      </c>
      <c r="G22" s="4">
        <v>137</v>
      </c>
      <c r="H22" s="4">
        <f>C22/E22</f>
        <v>8.34375</v>
      </c>
      <c r="I22" s="4">
        <f>C22/D22</f>
        <v>1.5798816568047338</v>
      </c>
      <c r="J22" s="4">
        <v>55</v>
      </c>
      <c r="K22" s="4">
        <v>1</v>
      </c>
      <c r="L22" s="4">
        <v>866593</v>
      </c>
      <c r="M22" s="6">
        <f>C22/L22</f>
        <v>3.0810311184142962E-4</v>
      </c>
      <c r="N22" s="4">
        <f>_xlfn.RANK.EQ(M22,$M$5:$M$47)</f>
        <v>18</v>
      </c>
    </row>
    <row r="23" spans="2:14" ht="12.75" customHeight="1">
      <c r="B23" s="3" t="s">
        <v>41</v>
      </c>
      <c r="C23" s="4">
        <v>254</v>
      </c>
      <c r="D23" s="4">
        <v>152</v>
      </c>
      <c r="E23" s="4">
        <v>28</v>
      </c>
      <c r="F23" s="5">
        <f>E23/D23</f>
        <v>0.18421052631578946</v>
      </c>
      <c r="G23" s="4">
        <v>124</v>
      </c>
      <c r="H23" s="4">
        <f>C23/E23</f>
        <v>9.0714285714285712</v>
      </c>
      <c r="I23" s="4">
        <f>C23/D23</f>
        <v>1.6710526315789473</v>
      </c>
      <c r="J23" s="4">
        <v>65</v>
      </c>
      <c r="K23" s="4">
        <v>1</v>
      </c>
      <c r="L23" s="4">
        <v>866593</v>
      </c>
      <c r="M23" s="6">
        <f>C23/L23</f>
        <v>2.9310183673304541E-4</v>
      </c>
      <c r="N23" s="4">
        <f>_xlfn.RANK.EQ(M23,$M$5:$M$47)</f>
        <v>19</v>
      </c>
    </row>
    <row r="24" spans="2:14" ht="12.75" customHeight="1">
      <c r="B24" s="3" t="s">
        <v>43</v>
      </c>
      <c r="C24" s="4">
        <v>222</v>
      </c>
      <c r="D24" s="4">
        <v>89</v>
      </c>
      <c r="E24" s="4">
        <v>25</v>
      </c>
      <c r="F24" s="5">
        <f>E24/D24</f>
        <v>0.2808988764044944</v>
      </c>
      <c r="G24" s="4">
        <v>64</v>
      </c>
      <c r="H24" s="4">
        <f>C24/E24</f>
        <v>8.8800000000000008</v>
      </c>
      <c r="I24" s="4">
        <f>C24/D24</f>
        <v>2.49438202247191</v>
      </c>
      <c r="J24" s="4">
        <v>103</v>
      </c>
      <c r="K24" s="4">
        <v>1</v>
      </c>
      <c r="L24" s="4">
        <v>866593</v>
      </c>
      <c r="M24" s="6">
        <f>C24/L24</f>
        <v>2.5617562108163808E-4</v>
      </c>
      <c r="N24" s="4">
        <f>_xlfn.RANK.EQ(M24,$M$5:$M$47)</f>
        <v>20</v>
      </c>
    </row>
    <row r="25" spans="2:14" ht="12.75" customHeight="1">
      <c r="B25" s="3" t="s">
        <v>42</v>
      </c>
      <c r="C25" s="4">
        <v>165</v>
      </c>
      <c r="D25" s="4">
        <v>70</v>
      </c>
      <c r="E25" s="4">
        <v>16</v>
      </c>
      <c r="F25" s="5">
        <f>E25/D25</f>
        <v>0.22857142857142856</v>
      </c>
      <c r="G25" s="4">
        <v>54</v>
      </c>
      <c r="H25" s="4">
        <f>C25/E25</f>
        <v>10.3125</v>
      </c>
      <c r="I25" s="4">
        <f>C25/D25</f>
        <v>2.3571428571428572</v>
      </c>
      <c r="J25" s="4">
        <v>70</v>
      </c>
      <c r="K25" s="4">
        <v>1</v>
      </c>
      <c r="L25" s="4">
        <v>866593</v>
      </c>
      <c r="M25" s="6">
        <f>C25/L25</f>
        <v>1.9040079945256886E-4</v>
      </c>
      <c r="N25" s="4">
        <f>_xlfn.RANK.EQ(M25,$M$5:$M$47)</f>
        <v>21</v>
      </c>
    </row>
    <row r="26" spans="2:14" ht="12.75" customHeight="1">
      <c r="B26" s="3" t="s">
        <v>45</v>
      </c>
      <c r="C26" s="4">
        <v>160</v>
      </c>
      <c r="D26" s="4">
        <v>43</v>
      </c>
      <c r="E26" s="4">
        <v>9</v>
      </c>
      <c r="F26" s="5">
        <f>E26/D26</f>
        <v>0.20930232558139536</v>
      </c>
      <c r="G26" s="4">
        <v>34</v>
      </c>
      <c r="H26" s="4">
        <f>C26/E26</f>
        <v>17.777777777777779</v>
      </c>
      <c r="I26" s="4">
        <f>C26/D26</f>
        <v>3.7209302325581395</v>
      </c>
      <c r="J26" s="4">
        <v>94</v>
      </c>
      <c r="K26" s="4">
        <v>1</v>
      </c>
      <c r="L26" s="4">
        <v>866593</v>
      </c>
      <c r="M26" s="6">
        <f>C26/L26</f>
        <v>1.8463107825703647E-4</v>
      </c>
      <c r="N26" s="4">
        <f>_xlfn.RANK.EQ(M26,$M$5:$M$47)</f>
        <v>22</v>
      </c>
    </row>
    <row r="27" spans="2:14" ht="12.75" customHeight="1">
      <c r="B27" s="3" t="s">
        <v>44</v>
      </c>
      <c r="C27" s="4">
        <v>142</v>
      </c>
      <c r="D27" s="4">
        <v>42</v>
      </c>
      <c r="E27" s="4">
        <v>15</v>
      </c>
      <c r="F27" s="5">
        <f>E27/D27</f>
        <v>0.35714285714285715</v>
      </c>
      <c r="G27" s="4">
        <v>27</v>
      </c>
      <c r="H27" s="4">
        <f>C27/E27</f>
        <v>9.4666666666666668</v>
      </c>
      <c r="I27" s="4">
        <f>C27/D27</f>
        <v>3.3809523809523809</v>
      </c>
      <c r="J27" s="4">
        <v>34</v>
      </c>
      <c r="K27" s="4">
        <v>1</v>
      </c>
      <c r="L27" s="4">
        <v>866593</v>
      </c>
      <c r="M27" s="6">
        <f>C27/L27</f>
        <v>1.6386008195311987E-4</v>
      </c>
      <c r="N27" s="4">
        <f>_xlfn.RANK.EQ(M27,$M$5:$M$47)</f>
        <v>23</v>
      </c>
    </row>
    <row r="28" spans="2:14" ht="12.75" customHeight="1">
      <c r="B28" s="3" t="s">
        <v>47</v>
      </c>
      <c r="C28" s="4">
        <v>139</v>
      </c>
      <c r="D28" s="4">
        <v>104</v>
      </c>
      <c r="E28" s="4">
        <v>10</v>
      </c>
      <c r="F28" s="5">
        <f>E28/D28</f>
        <v>9.6153846153846159E-2</v>
      </c>
      <c r="G28" s="4">
        <v>94</v>
      </c>
      <c r="H28" s="4">
        <f>C28/E28</f>
        <v>13.9</v>
      </c>
      <c r="I28" s="4">
        <f>C28/D28</f>
        <v>1.3365384615384615</v>
      </c>
      <c r="J28" s="4">
        <v>68</v>
      </c>
      <c r="K28" s="4">
        <v>2</v>
      </c>
      <c r="L28" s="4">
        <v>866593</v>
      </c>
      <c r="M28" s="6">
        <f>C28/L28</f>
        <v>1.6039824923580042E-4</v>
      </c>
      <c r="N28" s="4">
        <f>_xlfn.RANK.EQ(M28,$M$5:$M$47)</f>
        <v>24</v>
      </c>
    </row>
    <row r="29" spans="2:14" ht="12.75" customHeight="1">
      <c r="B29" s="3" t="s">
        <v>46</v>
      </c>
      <c r="C29" s="4">
        <v>132</v>
      </c>
      <c r="D29" s="4">
        <v>116</v>
      </c>
      <c r="E29" s="4">
        <v>17</v>
      </c>
      <c r="F29" s="5">
        <f>E29/D29</f>
        <v>0.14655172413793102</v>
      </c>
      <c r="G29" s="4">
        <v>99</v>
      </c>
      <c r="H29" s="4">
        <f>C29/E29</f>
        <v>7.7647058823529411</v>
      </c>
      <c r="I29" s="4">
        <f>C29/D29</f>
        <v>1.1379310344827587</v>
      </c>
      <c r="J29" s="4">
        <v>47</v>
      </c>
      <c r="K29" s="4">
        <v>1</v>
      </c>
      <c r="L29" s="4">
        <v>866593</v>
      </c>
      <c r="M29" s="6">
        <f>C29/L29</f>
        <v>1.523206395620551E-4</v>
      </c>
      <c r="N29" s="4">
        <f>_xlfn.RANK.EQ(M29,$M$5:$M$47)</f>
        <v>25</v>
      </c>
    </row>
    <row r="30" spans="2:14" ht="12.75" customHeight="1">
      <c r="B30" s="3" t="s">
        <v>50</v>
      </c>
      <c r="C30" s="4">
        <v>91</v>
      </c>
      <c r="D30" s="4">
        <v>56</v>
      </c>
      <c r="E30" s="4">
        <v>15</v>
      </c>
      <c r="F30" s="5">
        <f>E30/D30</f>
        <v>0.26785714285714285</v>
      </c>
      <c r="G30" s="4">
        <v>41</v>
      </c>
      <c r="H30" s="4">
        <f>C30/E30</f>
        <v>6.0666666666666664</v>
      </c>
      <c r="I30" s="4">
        <f>C30/D30</f>
        <v>1.625</v>
      </c>
      <c r="J30" s="4">
        <v>50</v>
      </c>
      <c r="K30" s="4">
        <v>1</v>
      </c>
      <c r="L30" s="4">
        <v>866593</v>
      </c>
      <c r="M30" s="6">
        <f>C30/L30</f>
        <v>1.0500892575868948E-4</v>
      </c>
      <c r="N30" s="4">
        <f>_xlfn.RANK.EQ(M30,$M$5:$M$47)</f>
        <v>26</v>
      </c>
    </row>
    <row r="31" spans="2:14" ht="12.75" customHeight="1">
      <c r="B31" s="3" t="s">
        <v>48</v>
      </c>
      <c r="C31" s="4">
        <v>77</v>
      </c>
      <c r="D31" s="4">
        <v>20</v>
      </c>
      <c r="E31" s="4">
        <v>7</v>
      </c>
      <c r="F31" s="5">
        <f>E31/D31</f>
        <v>0.35</v>
      </c>
      <c r="G31" s="4">
        <v>13</v>
      </c>
      <c r="H31" s="4">
        <f>C31/E31</f>
        <v>11</v>
      </c>
      <c r="I31" s="4">
        <f>C31/D31</f>
        <v>3.85</v>
      </c>
      <c r="J31" s="4">
        <v>22</v>
      </c>
      <c r="K31" s="4">
        <v>1</v>
      </c>
      <c r="L31" s="4">
        <v>866593</v>
      </c>
      <c r="M31" s="6">
        <f>C31/L31</f>
        <v>8.8853706411198794E-5</v>
      </c>
      <c r="N31" s="4">
        <f>_xlfn.RANK.EQ(M31,$M$5:$M$47)</f>
        <v>27</v>
      </c>
    </row>
    <row r="32" spans="2:14" ht="12.75" customHeight="1">
      <c r="B32" s="3" t="s">
        <v>49</v>
      </c>
      <c r="C32" s="4">
        <v>66</v>
      </c>
      <c r="D32" s="4">
        <v>45</v>
      </c>
      <c r="E32" s="4">
        <v>9</v>
      </c>
      <c r="F32" s="5">
        <f>E32/D32</f>
        <v>0.2</v>
      </c>
      <c r="G32" s="4">
        <v>36</v>
      </c>
      <c r="H32" s="4">
        <f>C32/E32</f>
        <v>7.333333333333333</v>
      </c>
      <c r="I32" s="4">
        <f>C32/D32</f>
        <v>1.4666666666666666</v>
      </c>
      <c r="J32" s="4">
        <v>22</v>
      </c>
      <c r="K32" s="4">
        <v>1</v>
      </c>
      <c r="L32" s="4">
        <v>866593</v>
      </c>
      <c r="M32" s="6">
        <f>C32/L32</f>
        <v>7.6160319781027548E-5</v>
      </c>
      <c r="N32" s="4">
        <f>_xlfn.RANK.EQ(M32,$M$5:$M$47)</f>
        <v>28</v>
      </c>
    </row>
    <row r="33" spans="2:14" ht="12.75" customHeight="1">
      <c r="B33" s="3" t="s">
        <v>51</v>
      </c>
      <c r="C33" s="4">
        <v>63</v>
      </c>
      <c r="D33" s="4">
        <v>43</v>
      </c>
      <c r="E33" s="4">
        <v>12</v>
      </c>
      <c r="F33" s="5">
        <f>E33/D33</f>
        <v>0.27906976744186046</v>
      </c>
      <c r="G33" s="4">
        <v>31</v>
      </c>
      <c r="H33" s="4">
        <f>C33/E33</f>
        <v>5.25</v>
      </c>
      <c r="I33" s="4">
        <f>C33/D33</f>
        <v>1.4651162790697674</v>
      </c>
      <c r="J33" s="4">
        <v>16</v>
      </c>
      <c r="K33" s="4">
        <v>1</v>
      </c>
      <c r="L33" s="4">
        <v>866593</v>
      </c>
      <c r="M33" s="6">
        <f>C33/L33</f>
        <v>7.2698487063708106E-5</v>
      </c>
      <c r="N33" s="4">
        <f>_xlfn.RANK.EQ(M33,$M$5:$M$47)</f>
        <v>29</v>
      </c>
    </row>
    <row r="34" spans="2:14" ht="12.75" customHeight="1">
      <c r="B34" s="3" t="s">
        <v>60</v>
      </c>
      <c r="C34" s="4">
        <v>49</v>
      </c>
      <c r="D34" s="4">
        <v>31</v>
      </c>
      <c r="E34" s="4">
        <v>5</v>
      </c>
      <c r="F34" s="5">
        <f>E34/D34</f>
        <v>0.16129032258064516</v>
      </c>
      <c r="G34" s="4">
        <v>26</v>
      </c>
      <c r="H34" s="4">
        <f>C34/E34</f>
        <v>9.8000000000000007</v>
      </c>
      <c r="I34" s="4">
        <f>C34/D34</f>
        <v>1.5806451612903225</v>
      </c>
      <c r="J34" s="4">
        <v>35</v>
      </c>
      <c r="K34" s="4">
        <v>2</v>
      </c>
      <c r="L34" s="4">
        <v>866593</v>
      </c>
      <c r="M34" s="6">
        <f>C34/L34</f>
        <v>5.6543267716217417E-5</v>
      </c>
      <c r="N34" s="4">
        <f>_xlfn.RANK.EQ(M34,$M$5:$M$47)</f>
        <v>30</v>
      </c>
    </row>
    <row r="35" spans="2:14" ht="12.75" customHeight="1">
      <c r="B35" s="3" t="s">
        <v>58</v>
      </c>
      <c r="C35" s="4">
        <v>41</v>
      </c>
      <c r="D35" s="4">
        <v>311</v>
      </c>
      <c r="E35" s="4">
        <v>11</v>
      </c>
      <c r="F35" s="5">
        <f>E35/D35</f>
        <v>3.5369774919614148E-2</v>
      </c>
      <c r="G35" s="4">
        <v>300</v>
      </c>
      <c r="H35" s="4">
        <f>C35/E35</f>
        <v>3.7272727272727271</v>
      </c>
      <c r="I35" s="4">
        <f>C35/D35</f>
        <v>0.13183279742765272</v>
      </c>
      <c r="J35" s="4">
        <v>12</v>
      </c>
      <c r="K35" s="4">
        <v>1</v>
      </c>
      <c r="L35" s="4">
        <v>866593</v>
      </c>
      <c r="M35" s="6">
        <f>C35/L35</f>
        <v>4.7311713803365592E-5</v>
      </c>
      <c r="N35" s="4">
        <f>_xlfn.RANK.EQ(M35,$M$5:$M$47)</f>
        <v>31</v>
      </c>
    </row>
    <row r="36" spans="2:14" ht="12.75" customHeight="1">
      <c r="B36" s="3" t="s">
        <v>52</v>
      </c>
      <c r="C36" s="4">
        <v>37</v>
      </c>
      <c r="D36" s="4">
        <v>15</v>
      </c>
      <c r="E36" s="4">
        <v>6</v>
      </c>
      <c r="F36" s="5">
        <f>E36/D36</f>
        <v>0.4</v>
      </c>
      <c r="G36" s="4">
        <v>9</v>
      </c>
      <c r="H36" s="4">
        <f>C36/E36</f>
        <v>6.166666666666667</v>
      </c>
      <c r="I36" s="4">
        <f>C36/D36</f>
        <v>2.4666666666666668</v>
      </c>
      <c r="J36" s="4">
        <v>26</v>
      </c>
      <c r="K36" s="4">
        <v>1</v>
      </c>
      <c r="L36" s="4">
        <v>866593</v>
      </c>
      <c r="M36" s="6">
        <f>C36/L36</f>
        <v>4.2695936846939683E-5</v>
      </c>
      <c r="N36" s="4">
        <f>_xlfn.RANK.EQ(M36,$M$5:$M$47)</f>
        <v>32</v>
      </c>
    </row>
    <row r="37" spans="2:14" ht="12.75" customHeight="1">
      <c r="B37" s="3" t="s">
        <v>53</v>
      </c>
      <c r="C37" s="4">
        <v>37</v>
      </c>
      <c r="D37" s="4">
        <v>100</v>
      </c>
      <c r="E37" s="4">
        <v>9</v>
      </c>
      <c r="F37" s="5">
        <f>E37/D37</f>
        <v>0.09</v>
      </c>
      <c r="G37" s="4">
        <v>91</v>
      </c>
      <c r="H37" s="4">
        <f>C37/E37</f>
        <v>4.1111111111111107</v>
      </c>
      <c r="I37" s="4">
        <f>C37/D37</f>
        <v>0.37</v>
      </c>
      <c r="J37" s="4">
        <v>9</v>
      </c>
      <c r="K37" s="4">
        <v>1</v>
      </c>
      <c r="L37" s="4">
        <v>866593</v>
      </c>
      <c r="M37" s="6">
        <f>C37/L37</f>
        <v>4.2695936846939683E-5</v>
      </c>
      <c r="N37" s="4">
        <f>_xlfn.RANK.EQ(M37,$M$5:$M$47)</f>
        <v>32</v>
      </c>
    </row>
    <row r="38" spans="2:14" ht="12.75" customHeight="1">
      <c r="B38" s="3" t="s">
        <v>54</v>
      </c>
      <c r="C38" s="4">
        <v>35</v>
      </c>
      <c r="D38" s="4">
        <v>10</v>
      </c>
      <c r="E38" s="4">
        <v>4</v>
      </c>
      <c r="F38" s="5">
        <f>E38/D38</f>
        <v>0.4</v>
      </c>
      <c r="G38" s="4">
        <v>6</v>
      </c>
      <c r="H38" s="4">
        <f>C38/E38</f>
        <v>8.75</v>
      </c>
      <c r="I38" s="4">
        <f>C38/D38</f>
        <v>3.5</v>
      </c>
      <c r="J38" s="4">
        <v>21</v>
      </c>
      <c r="K38" s="4">
        <v>1</v>
      </c>
      <c r="L38" s="4">
        <v>866593</v>
      </c>
      <c r="M38" s="6">
        <f>C38/L38</f>
        <v>4.0388048368726728E-5</v>
      </c>
      <c r="N38" s="4">
        <f>_xlfn.RANK.EQ(M38,$M$5:$M$47)</f>
        <v>34</v>
      </c>
    </row>
    <row r="39" spans="2:14" ht="12.75" customHeight="1">
      <c r="B39" s="3" t="s">
        <v>57</v>
      </c>
      <c r="C39" s="4">
        <v>34</v>
      </c>
      <c r="D39" s="4">
        <v>19</v>
      </c>
      <c r="E39" s="4">
        <v>5</v>
      </c>
      <c r="F39" s="5">
        <f>E39/D39</f>
        <v>0.26315789473684209</v>
      </c>
      <c r="G39" s="4">
        <v>14</v>
      </c>
      <c r="H39" s="4">
        <f>C39/E39</f>
        <v>6.8</v>
      </c>
      <c r="I39" s="4">
        <f>C39/D39</f>
        <v>1.7894736842105263</v>
      </c>
      <c r="J39" s="4">
        <v>16</v>
      </c>
      <c r="K39" s="4">
        <v>1</v>
      </c>
      <c r="L39" s="4">
        <v>866593</v>
      </c>
      <c r="M39" s="6">
        <f>C39/L39</f>
        <v>3.9234104129620248E-5</v>
      </c>
      <c r="N39" s="4">
        <f>_xlfn.RANK.EQ(M39,$M$5:$M$47)</f>
        <v>35</v>
      </c>
    </row>
    <row r="40" spans="2:14" ht="12.75" customHeight="1">
      <c r="B40" s="3" t="s">
        <v>55</v>
      </c>
      <c r="C40" s="4">
        <v>33</v>
      </c>
      <c r="D40" s="4">
        <v>28</v>
      </c>
      <c r="E40" s="4">
        <v>7</v>
      </c>
      <c r="F40" s="5">
        <f>E40/D40</f>
        <v>0.25</v>
      </c>
      <c r="G40" s="4">
        <v>21</v>
      </c>
      <c r="H40" s="4">
        <f>C40/E40</f>
        <v>4.7142857142857144</v>
      </c>
      <c r="I40" s="4">
        <f>C40/D40</f>
        <v>1.1785714285714286</v>
      </c>
      <c r="J40" s="4">
        <v>15</v>
      </c>
      <c r="K40" s="4">
        <v>1</v>
      </c>
      <c r="L40" s="4">
        <v>866593</v>
      </c>
      <c r="M40" s="6">
        <f>C40/L40</f>
        <v>3.8080159890513774E-5</v>
      </c>
      <c r="N40" s="4">
        <f>_xlfn.RANK.EQ(M40,$M$5:$M$47)</f>
        <v>36</v>
      </c>
    </row>
    <row r="41" spans="2:14" ht="12.75" customHeight="1">
      <c r="B41" s="3" t="s">
        <v>61</v>
      </c>
      <c r="C41" s="4">
        <v>25</v>
      </c>
      <c r="D41" s="4">
        <v>13</v>
      </c>
      <c r="E41" s="4">
        <v>4</v>
      </c>
      <c r="F41" s="5">
        <f>E41/D41</f>
        <v>0.30769230769230771</v>
      </c>
      <c r="G41" s="4">
        <v>9</v>
      </c>
      <c r="H41" s="4">
        <f>C41/E41</f>
        <v>6.25</v>
      </c>
      <c r="I41" s="4">
        <f>C41/D41</f>
        <v>1.9230769230769231</v>
      </c>
      <c r="J41" s="4">
        <v>15</v>
      </c>
      <c r="K41" s="4">
        <v>1</v>
      </c>
      <c r="L41" s="4">
        <v>866593</v>
      </c>
      <c r="M41" s="6">
        <f>C41/L41</f>
        <v>2.8848605977661949E-5</v>
      </c>
      <c r="N41" s="4">
        <f>_xlfn.RANK.EQ(M41,$M$5:$M$47)</f>
        <v>37</v>
      </c>
    </row>
    <row r="42" spans="2:14" ht="12.75" customHeight="1">
      <c r="B42" s="3" t="s">
        <v>59</v>
      </c>
      <c r="C42" s="4">
        <v>23</v>
      </c>
      <c r="D42" s="4">
        <v>14</v>
      </c>
      <c r="E42" s="4">
        <v>2</v>
      </c>
      <c r="F42" s="5">
        <f>E42/D42</f>
        <v>0.14285714285714285</v>
      </c>
      <c r="G42" s="4">
        <v>12</v>
      </c>
      <c r="H42" s="4">
        <f>C42/E42</f>
        <v>11.5</v>
      </c>
      <c r="I42" s="4">
        <f>C42/D42</f>
        <v>1.6428571428571428</v>
      </c>
      <c r="J42" s="4">
        <v>22</v>
      </c>
      <c r="K42" s="4">
        <v>1</v>
      </c>
      <c r="L42" s="4">
        <v>866593</v>
      </c>
      <c r="M42" s="6">
        <f>C42/L42</f>
        <v>2.6540717499448991E-5</v>
      </c>
      <c r="N42" s="4">
        <f>_xlfn.RANK.EQ(M42,$M$5:$M$47)</f>
        <v>38</v>
      </c>
    </row>
    <row r="43" spans="2:14" ht="12.75" customHeight="1">
      <c r="B43" s="3" t="s">
        <v>62</v>
      </c>
      <c r="C43" s="4">
        <v>17</v>
      </c>
      <c r="D43" s="4">
        <v>14</v>
      </c>
      <c r="E43" s="4">
        <v>4</v>
      </c>
      <c r="F43" s="5">
        <f>E43/D43</f>
        <v>0.2857142857142857</v>
      </c>
      <c r="G43" s="4">
        <v>10</v>
      </c>
      <c r="H43" s="4">
        <f>C43/E43</f>
        <v>4.25</v>
      </c>
      <c r="I43" s="4">
        <f>C43/D43</f>
        <v>1.2142857142857142</v>
      </c>
      <c r="J43" s="4">
        <v>9</v>
      </c>
      <c r="K43" s="4">
        <v>1</v>
      </c>
      <c r="L43" s="4">
        <v>866593</v>
      </c>
      <c r="M43" s="6">
        <f>C43/L43</f>
        <v>1.9617052064810124E-5</v>
      </c>
      <c r="N43" s="4">
        <f>_xlfn.RANK.EQ(M43,$M$5:$M$47)</f>
        <v>39</v>
      </c>
    </row>
    <row r="44" spans="2:14" ht="12.75" customHeight="1">
      <c r="B44" s="16" t="s">
        <v>72</v>
      </c>
      <c r="C44" s="73">
        <v>7</v>
      </c>
      <c r="D44" s="73">
        <v>17</v>
      </c>
      <c r="E44" s="73">
        <v>4</v>
      </c>
      <c r="F44" s="5">
        <f>E44/D44</f>
        <v>0.23529411764705882</v>
      </c>
      <c r="G44" s="73">
        <v>13</v>
      </c>
      <c r="H44" s="4">
        <f>C44/E44</f>
        <v>1.75</v>
      </c>
      <c r="I44" s="4">
        <f>C44/D44</f>
        <v>0.41176470588235292</v>
      </c>
      <c r="J44" s="73">
        <v>4</v>
      </c>
      <c r="K44" s="73">
        <v>1</v>
      </c>
      <c r="L44" s="47">
        <v>866593</v>
      </c>
      <c r="M44" s="6">
        <f>C44/L44</f>
        <v>8.077609673745346E-6</v>
      </c>
      <c r="N44" s="4">
        <f>_xlfn.RANK.EQ(M44,$M$5:$M$47)</f>
        <v>40</v>
      </c>
    </row>
    <row r="45" spans="2:14" ht="12.75" customHeight="1">
      <c r="B45" s="3" t="s">
        <v>65</v>
      </c>
      <c r="C45" s="4">
        <v>5</v>
      </c>
      <c r="D45" s="4">
        <v>44</v>
      </c>
      <c r="E45" s="4">
        <v>4</v>
      </c>
      <c r="F45" s="5">
        <f>E45/D45</f>
        <v>9.0909090909090912E-2</v>
      </c>
      <c r="G45" s="4">
        <v>40</v>
      </c>
      <c r="H45" s="4">
        <f>C45/E45</f>
        <v>1.25</v>
      </c>
      <c r="I45" s="4">
        <f>C45/D45</f>
        <v>0.11363636363636363</v>
      </c>
      <c r="J45" s="4">
        <v>2</v>
      </c>
      <c r="K45" s="4">
        <v>1</v>
      </c>
      <c r="L45" s="4">
        <v>866593</v>
      </c>
      <c r="M45" s="6">
        <f>C45/L45</f>
        <v>5.7697211955323898E-6</v>
      </c>
      <c r="N45" s="4">
        <f>_xlfn.RANK.EQ(M45,$M$5:$M$47)</f>
        <v>41</v>
      </c>
    </row>
    <row r="46" spans="2:14" ht="12.75" customHeight="1">
      <c r="B46" s="3" t="s">
        <v>63</v>
      </c>
      <c r="C46" s="4">
        <v>5</v>
      </c>
      <c r="D46" s="4">
        <v>7</v>
      </c>
      <c r="E46" s="4">
        <v>3</v>
      </c>
      <c r="F46" s="5">
        <f>E46/D46</f>
        <v>0.42857142857142855</v>
      </c>
      <c r="G46" s="4">
        <v>4</v>
      </c>
      <c r="H46" s="4">
        <f>C46/E46</f>
        <v>1.6666666666666667</v>
      </c>
      <c r="I46" s="4">
        <f>C46/D46</f>
        <v>0.7142857142857143</v>
      </c>
      <c r="J46" s="4">
        <v>3</v>
      </c>
      <c r="K46" s="4">
        <v>1</v>
      </c>
      <c r="L46" s="4">
        <v>866593</v>
      </c>
      <c r="M46" s="6">
        <f>C46/L46</f>
        <v>5.7697211955323898E-6</v>
      </c>
      <c r="N46" s="4">
        <f>_xlfn.RANK.EQ(M46,$M$5:$M$47)</f>
        <v>41</v>
      </c>
    </row>
    <row r="47" spans="2:14" ht="12.75" customHeight="1">
      <c r="B47" s="3" t="s">
        <v>64</v>
      </c>
      <c r="C47" s="4">
        <v>4</v>
      </c>
      <c r="D47" s="4">
        <v>8</v>
      </c>
      <c r="E47" s="4">
        <v>3</v>
      </c>
      <c r="F47" s="5">
        <f>E47/D47</f>
        <v>0.375</v>
      </c>
      <c r="G47" s="4">
        <v>5</v>
      </c>
      <c r="H47" s="4">
        <f>C47/E47</f>
        <v>1.3333333333333333</v>
      </c>
      <c r="I47" s="4">
        <f>C47/D47</f>
        <v>0.5</v>
      </c>
      <c r="J47" s="4">
        <v>2</v>
      </c>
      <c r="K47" s="4">
        <v>1</v>
      </c>
      <c r="L47" s="4">
        <v>866593</v>
      </c>
      <c r="M47" s="6">
        <f>C47/L47</f>
        <v>4.6157769564259116E-6</v>
      </c>
      <c r="N47" s="4">
        <f>_xlfn.RANK.EQ(M47,$M$5:$M$47)</f>
        <v>43</v>
      </c>
    </row>
    <row r="48" spans="2:14" ht="12.75" customHeight="1">
      <c r="B48" s="3" t="s">
        <v>66</v>
      </c>
      <c r="C48" s="74" t="s">
        <v>67</v>
      </c>
      <c r="D48" s="4">
        <v>4</v>
      </c>
      <c r="E48" s="74" t="s">
        <v>67</v>
      </c>
      <c r="F48" s="74" t="s">
        <v>67</v>
      </c>
      <c r="G48" s="74" t="s">
        <v>67</v>
      </c>
      <c r="H48" s="74" t="s">
        <v>67</v>
      </c>
      <c r="I48" s="74" t="s">
        <v>67</v>
      </c>
      <c r="J48" s="74" t="s">
        <v>67</v>
      </c>
      <c r="K48" s="74" t="s">
        <v>67</v>
      </c>
      <c r="L48" s="8">
        <v>866593</v>
      </c>
      <c r="M48" s="74" t="s">
        <v>67</v>
      </c>
      <c r="N48" s="8">
        <v>44</v>
      </c>
    </row>
    <row r="49" spans="2:14" ht="12.75" customHeight="1">
      <c r="B49" s="3" t="s">
        <v>68</v>
      </c>
      <c r="C49" s="74" t="s">
        <v>67</v>
      </c>
      <c r="D49" s="34">
        <v>3</v>
      </c>
      <c r="E49" s="74" t="s">
        <v>67</v>
      </c>
      <c r="F49" s="74" t="s">
        <v>67</v>
      </c>
      <c r="G49" s="74" t="s">
        <v>67</v>
      </c>
      <c r="H49" s="74" t="s">
        <v>67</v>
      </c>
      <c r="I49" s="74" t="s">
        <v>67</v>
      </c>
      <c r="J49" s="74" t="s">
        <v>67</v>
      </c>
      <c r="K49" s="74" t="s">
        <v>67</v>
      </c>
      <c r="L49" s="8">
        <v>866593</v>
      </c>
      <c r="M49" s="74" t="s">
        <v>67</v>
      </c>
      <c r="N49" s="8">
        <v>44</v>
      </c>
    </row>
    <row r="50" spans="2:14" ht="12.75" customHeight="1">
      <c r="B50" s="3" t="s">
        <v>69</v>
      </c>
      <c r="C50" s="74" t="s">
        <v>67</v>
      </c>
      <c r="D50" s="34">
        <v>1</v>
      </c>
      <c r="E50" s="74" t="s">
        <v>67</v>
      </c>
      <c r="F50" s="74" t="s">
        <v>67</v>
      </c>
      <c r="G50" s="74" t="s">
        <v>67</v>
      </c>
      <c r="H50" s="74" t="s">
        <v>67</v>
      </c>
      <c r="I50" s="74" t="s">
        <v>67</v>
      </c>
      <c r="J50" s="74" t="s">
        <v>67</v>
      </c>
      <c r="K50" s="74" t="s">
        <v>67</v>
      </c>
      <c r="L50" s="8">
        <v>866593</v>
      </c>
      <c r="M50" s="74" t="s">
        <v>67</v>
      </c>
      <c r="N50" s="8">
        <v>44</v>
      </c>
    </row>
    <row r="51" spans="2:14" ht="13" customHeight="1">
      <c r="B51" s="7" t="s">
        <v>70</v>
      </c>
      <c r="C51" s="74" t="s">
        <v>67</v>
      </c>
      <c r="D51" s="74" t="s">
        <v>67</v>
      </c>
      <c r="E51" s="74" t="s">
        <v>67</v>
      </c>
      <c r="F51" s="74" t="s">
        <v>67</v>
      </c>
      <c r="G51" s="74" t="s">
        <v>67</v>
      </c>
      <c r="H51" s="74" t="s">
        <v>67</v>
      </c>
      <c r="I51" s="74" t="s">
        <v>67</v>
      </c>
      <c r="J51" s="74" t="s">
        <v>67</v>
      </c>
      <c r="K51" s="74" t="s">
        <v>67</v>
      </c>
      <c r="L51" s="8">
        <v>866593</v>
      </c>
      <c r="M51" s="74" t="s">
        <v>67</v>
      </c>
      <c r="N51" s="8">
        <v>44</v>
      </c>
    </row>
    <row r="52" spans="2:14" ht="12.75" customHeight="1">
      <c r="B52" s="7" t="s">
        <v>71</v>
      </c>
      <c r="C52" s="74" t="s">
        <v>67</v>
      </c>
      <c r="D52" s="74" t="s">
        <v>67</v>
      </c>
      <c r="E52" s="74" t="s">
        <v>67</v>
      </c>
      <c r="F52" s="74" t="s">
        <v>67</v>
      </c>
      <c r="G52" s="74" t="s">
        <v>67</v>
      </c>
      <c r="H52" s="74" t="s">
        <v>67</v>
      </c>
      <c r="I52" s="74" t="s">
        <v>67</v>
      </c>
      <c r="J52" s="74" t="s">
        <v>67</v>
      </c>
      <c r="K52" s="74" t="s">
        <v>67</v>
      </c>
      <c r="L52" s="8">
        <v>866593</v>
      </c>
      <c r="M52" s="74" t="s">
        <v>67</v>
      </c>
      <c r="N52" s="8">
        <v>44</v>
      </c>
    </row>
    <row r="53" spans="2:14" ht="12.75" customHeight="1">
      <c r="B53" s="9" t="s">
        <v>73</v>
      </c>
      <c r="C53" s="10">
        <f>SUM(C5:C52)</f>
        <v>380935</v>
      </c>
      <c r="D53" s="10">
        <f>SUM(D5:D52)</f>
        <v>60494</v>
      </c>
      <c r="E53" s="10">
        <f>SUM(E5:E52)</f>
        <v>13044</v>
      </c>
      <c r="F53" s="11">
        <f>E53/D53</f>
        <v>0.21562469005190599</v>
      </c>
      <c r="G53" s="10">
        <f>SUM(G5:G52)</f>
        <v>47442</v>
      </c>
      <c r="H53" s="10">
        <f>C53/E53</f>
        <v>29.203848512726157</v>
      </c>
      <c r="I53" s="10">
        <f>C53/D53</f>
        <v>6.2970707838793931</v>
      </c>
      <c r="J53" s="10"/>
      <c r="K53" s="10"/>
      <c r="L53" s="10"/>
      <c r="M53" s="10"/>
      <c r="N53" s="10"/>
    </row>
    <row r="54" spans="2:14" ht="12.75" customHeight="1"/>
    <row r="55" spans="2:14" ht="12.75" customHeight="1"/>
    <row r="56" spans="2:14" ht="12.75" customHeight="1"/>
    <row r="57" spans="2:14" ht="12.75" customHeight="1"/>
    <row r="58" spans="2:14" ht="12.75" customHeight="1"/>
    <row r="59" spans="2:14" ht="12.75" customHeight="1"/>
    <row r="60" spans="2:14" ht="12.75" customHeight="1"/>
    <row r="61" spans="2:14" ht="12.75" customHeight="1"/>
    <row r="62" spans="2:14" ht="12.75" customHeight="1"/>
    <row r="63" spans="2:14" ht="12.75" customHeight="1"/>
    <row r="64" spans="2:1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</sheetData>
  <mergeCells count="2">
    <mergeCell ref="B2:C2"/>
    <mergeCell ref="D2:N2"/>
  </mergeCell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A494"/>
  <sheetViews>
    <sheetView topLeftCell="B1" workbookViewId="0">
      <pane ySplit="3" topLeftCell="A4" activePane="bottomLeft" state="frozen"/>
      <selection pane="bottomLeft" activeCell="L59" sqref="L59"/>
    </sheetView>
  </sheetViews>
  <sheetFormatPr baseColWidth="10" defaultColWidth="12.6640625" defaultRowHeight="15" customHeight="1" x14ac:dyDescent="0"/>
  <cols>
    <col min="1" max="1" width="1.5" style="1" customWidth="1"/>
    <col min="2" max="2" width="5.5" style="1" customWidth="1"/>
    <col min="3" max="3" width="16" style="1" customWidth="1"/>
    <col min="4" max="4" width="34.1640625" style="1" customWidth="1"/>
    <col min="5" max="6" width="11.6640625" style="1" customWidth="1"/>
    <col min="7" max="7" width="10.6640625" style="1" customWidth="1"/>
    <col min="8" max="8" width="11.6640625" style="1" customWidth="1"/>
    <col min="9" max="9" width="12.1640625" style="1" customWidth="1"/>
    <col min="10" max="10" width="9.6640625" style="1" customWidth="1"/>
    <col min="11" max="11" width="12.5" style="1" customWidth="1"/>
    <col min="12" max="12" width="9.1640625" style="1" customWidth="1"/>
    <col min="13" max="13" width="8.6640625" style="1" customWidth="1"/>
    <col min="14" max="14" width="9.5" style="1" customWidth="1"/>
    <col min="15" max="15" width="10.83203125" style="1" customWidth="1"/>
    <col min="16" max="16384" width="12.6640625" style="1"/>
  </cols>
  <sheetData>
    <row r="1" spans="3:27" ht="12.75" customHeight="1">
      <c r="C1" s="18"/>
    </row>
    <row r="2" spans="3:27" ht="81" customHeight="1">
      <c r="C2" s="63" t="s">
        <v>150</v>
      </c>
      <c r="D2" s="66"/>
      <c r="E2" s="68" t="s">
        <v>1</v>
      </c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3:27" ht="70" customHeight="1">
      <c r="C3" s="67" t="s">
        <v>154</v>
      </c>
      <c r="D3" s="67"/>
      <c r="E3" s="17" t="s">
        <v>2</v>
      </c>
      <c r="F3" s="17" t="s">
        <v>3</v>
      </c>
      <c r="G3" s="17" t="s">
        <v>4</v>
      </c>
      <c r="H3" s="17" t="s">
        <v>5</v>
      </c>
      <c r="I3" s="17" t="s">
        <v>6</v>
      </c>
      <c r="J3" s="17" t="s">
        <v>7</v>
      </c>
      <c r="K3" s="17" t="s">
        <v>8</v>
      </c>
      <c r="L3" s="17" t="s">
        <v>9</v>
      </c>
      <c r="M3" s="17" t="s">
        <v>10</v>
      </c>
      <c r="N3" s="17" t="s">
        <v>11</v>
      </c>
      <c r="O3" s="17" t="s">
        <v>12</v>
      </c>
    </row>
    <row r="4" spans="3:27" ht="14">
      <c r="C4" s="2" t="s">
        <v>75</v>
      </c>
      <c r="D4" s="2" t="s">
        <v>14</v>
      </c>
      <c r="E4" s="2" t="s">
        <v>15</v>
      </c>
      <c r="F4" s="2" t="s">
        <v>16</v>
      </c>
      <c r="G4" s="2" t="s">
        <v>17</v>
      </c>
      <c r="H4" s="2" t="s">
        <v>18</v>
      </c>
      <c r="I4" s="2" t="s">
        <v>19</v>
      </c>
      <c r="J4" s="2" t="s">
        <v>20</v>
      </c>
      <c r="K4" s="2" t="s">
        <v>21</v>
      </c>
      <c r="L4" s="2"/>
      <c r="M4" s="2"/>
      <c r="N4" s="2" t="s">
        <v>22</v>
      </c>
      <c r="O4" s="2" t="s">
        <v>23</v>
      </c>
    </row>
    <row r="5" spans="3:27" ht="12.75" customHeight="1">
      <c r="C5" s="3" t="s">
        <v>90</v>
      </c>
      <c r="D5" s="3" t="s">
        <v>147</v>
      </c>
      <c r="E5" s="4">
        <v>37258</v>
      </c>
      <c r="F5" s="4">
        <v>4029</v>
      </c>
      <c r="G5" s="4">
        <v>1339</v>
      </c>
      <c r="H5" s="5">
        <f t="shared" ref="H5:H36" si="0">G5/F5</f>
        <v>0.33234053114916851</v>
      </c>
      <c r="I5" s="4">
        <v>2690</v>
      </c>
      <c r="J5" s="4">
        <f t="shared" ref="J5:J36" si="1">E5/G5</f>
        <v>27.825242718446603</v>
      </c>
      <c r="K5" s="4">
        <f t="shared" ref="K5:K36" si="2">E5/F5</f>
        <v>9.2474559444030771</v>
      </c>
      <c r="L5" s="4">
        <v>1566</v>
      </c>
      <c r="M5" s="4">
        <v>1</v>
      </c>
      <c r="N5" s="4">
        <v>115443</v>
      </c>
      <c r="O5" s="30">
        <f t="shared" ref="O5:O36" si="3">E5/N5</f>
        <v>0.32273936055022823</v>
      </c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</row>
    <row r="6" spans="3:27" ht="12.75" customHeight="1">
      <c r="C6" s="3" t="s">
        <v>149</v>
      </c>
      <c r="D6" s="3" t="s">
        <v>148</v>
      </c>
      <c r="E6" s="4">
        <v>13093</v>
      </c>
      <c r="F6" s="4">
        <v>698</v>
      </c>
      <c r="G6" s="4">
        <v>269</v>
      </c>
      <c r="H6" s="5">
        <f t="shared" si="0"/>
        <v>0.38538681948424069</v>
      </c>
      <c r="I6" s="4">
        <v>429</v>
      </c>
      <c r="J6" s="4">
        <f t="shared" si="1"/>
        <v>48.6728624535316</v>
      </c>
      <c r="K6" s="4">
        <f t="shared" si="2"/>
        <v>18.757879656160458</v>
      </c>
      <c r="L6" s="4">
        <v>376</v>
      </c>
      <c r="M6" s="4">
        <v>1</v>
      </c>
      <c r="N6" s="4">
        <v>41610</v>
      </c>
      <c r="O6" s="30">
        <f t="shared" si="3"/>
        <v>0.31465993751502042</v>
      </c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</row>
    <row r="7" spans="3:27" ht="12.75" customHeight="1">
      <c r="C7" s="3" t="s">
        <v>124</v>
      </c>
      <c r="D7" s="3" t="s">
        <v>146</v>
      </c>
      <c r="E7" s="4">
        <v>15868</v>
      </c>
      <c r="F7" s="4">
        <v>896</v>
      </c>
      <c r="G7" s="4">
        <v>425</v>
      </c>
      <c r="H7" s="5">
        <f t="shared" si="0"/>
        <v>0.47433035714285715</v>
      </c>
      <c r="I7" s="4">
        <v>471</v>
      </c>
      <c r="J7" s="4">
        <f t="shared" si="1"/>
        <v>37.336470588235294</v>
      </c>
      <c r="K7" s="4">
        <f t="shared" si="2"/>
        <v>17.709821428571427</v>
      </c>
      <c r="L7" s="4">
        <v>579</v>
      </c>
      <c r="M7" s="4">
        <v>1</v>
      </c>
      <c r="N7" s="4">
        <v>68336</v>
      </c>
      <c r="O7" s="30">
        <f t="shared" si="3"/>
        <v>0.23220557246546475</v>
      </c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</row>
    <row r="8" spans="3:27" ht="12.75" customHeight="1">
      <c r="C8" s="3" t="s">
        <v>84</v>
      </c>
      <c r="D8" s="3" t="s">
        <v>143</v>
      </c>
      <c r="E8" s="4">
        <v>15239</v>
      </c>
      <c r="F8" s="4">
        <v>2536</v>
      </c>
      <c r="G8" s="4">
        <v>802</v>
      </c>
      <c r="H8" s="5">
        <f t="shared" si="0"/>
        <v>0.31624605678233436</v>
      </c>
      <c r="I8" s="4">
        <v>1734</v>
      </c>
      <c r="J8" s="4">
        <f t="shared" si="1"/>
        <v>19.001246882793019</v>
      </c>
      <c r="K8" s="4">
        <f t="shared" si="2"/>
        <v>6.0090694006309144</v>
      </c>
      <c r="L8" s="4">
        <v>185</v>
      </c>
      <c r="M8" s="4">
        <v>1</v>
      </c>
      <c r="N8" s="4">
        <v>75607</v>
      </c>
      <c r="O8" s="30">
        <f t="shared" si="3"/>
        <v>0.2015554115359689</v>
      </c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</row>
    <row r="9" spans="3:27" ht="12.75" customHeight="1">
      <c r="C9" s="3" t="s">
        <v>145</v>
      </c>
      <c r="D9" s="3" t="s">
        <v>144</v>
      </c>
      <c r="E9" s="4">
        <v>8781</v>
      </c>
      <c r="F9" s="4">
        <v>1185</v>
      </c>
      <c r="G9" s="4">
        <v>237</v>
      </c>
      <c r="H9" s="5">
        <f t="shared" si="0"/>
        <v>0.2</v>
      </c>
      <c r="I9" s="4">
        <v>948</v>
      </c>
      <c r="J9" s="4">
        <f t="shared" si="1"/>
        <v>37.050632911392405</v>
      </c>
      <c r="K9" s="4">
        <f t="shared" si="2"/>
        <v>7.4101265822784814</v>
      </c>
      <c r="L9" s="4">
        <v>579</v>
      </c>
      <c r="M9" s="4">
        <v>1</v>
      </c>
      <c r="N9" s="4">
        <v>49088</v>
      </c>
      <c r="O9" s="30">
        <f t="shared" si="3"/>
        <v>0.17888282268578878</v>
      </c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</row>
    <row r="10" spans="3:27" ht="12.75" customHeight="1">
      <c r="C10" s="3" t="s">
        <v>117</v>
      </c>
      <c r="D10" s="3" t="s">
        <v>142</v>
      </c>
      <c r="E10" s="4">
        <v>2423</v>
      </c>
      <c r="F10" s="4">
        <v>13</v>
      </c>
      <c r="G10" s="4">
        <v>9</v>
      </c>
      <c r="H10" s="5">
        <f t="shared" si="0"/>
        <v>0.69230769230769229</v>
      </c>
      <c r="I10" s="4">
        <v>4</v>
      </c>
      <c r="J10" s="4">
        <f t="shared" si="1"/>
        <v>269.22222222222223</v>
      </c>
      <c r="K10" s="4">
        <f t="shared" si="2"/>
        <v>186.38461538461539</v>
      </c>
      <c r="L10" s="4">
        <v>813</v>
      </c>
      <c r="M10" s="4">
        <v>5</v>
      </c>
      <c r="N10" s="4">
        <v>17877</v>
      </c>
      <c r="O10" s="30">
        <f t="shared" si="3"/>
        <v>0.13553728254181349</v>
      </c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</row>
    <row r="11" spans="3:27" ht="12.75" customHeight="1">
      <c r="C11" s="3" t="s">
        <v>137</v>
      </c>
      <c r="D11" s="3" t="s">
        <v>141</v>
      </c>
      <c r="E11" s="4">
        <v>1076</v>
      </c>
      <c r="F11" s="4">
        <v>183</v>
      </c>
      <c r="G11" s="4">
        <v>38</v>
      </c>
      <c r="H11" s="5">
        <f t="shared" si="0"/>
        <v>0.20765027322404372</v>
      </c>
      <c r="I11" s="4">
        <v>145</v>
      </c>
      <c r="J11" s="4">
        <f t="shared" si="1"/>
        <v>28.315789473684209</v>
      </c>
      <c r="K11" s="4">
        <f t="shared" si="2"/>
        <v>5.8797814207650276</v>
      </c>
      <c r="L11" s="4">
        <v>152</v>
      </c>
      <c r="M11" s="4">
        <v>1</v>
      </c>
      <c r="N11" s="4">
        <v>10013</v>
      </c>
      <c r="O11" s="30">
        <f t="shared" si="3"/>
        <v>0.10746030160790972</v>
      </c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</row>
    <row r="12" spans="3:27" ht="12.75" customHeight="1">
      <c r="C12" s="3" t="s">
        <v>108</v>
      </c>
      <c r="D12" s="3" t="s">
        <v>140</v>
      </c>
      <c r="E12" s="4">
        <v>1820</v>
      </c>
      <c r="F12" s="4">
        <v>247</v>
      </c>
      <c r="G12" s="4">
        <v>34</v>
      </c>
      <c r="H12" s="5">
        <f t="shared" si="0"/>
        <v>0.13765182186234817</v>
      </c>
      <c r="I12" s="4">
        <v>213</v>
      </c>
      <c r="J12" s="4">
        <f t="shared" si="1"/>
        <v>53.529411764705884</v>
      </c>
      <c r="K12" s="4">
        <f t="shared" si="2"/>
        <v>7.3684210526315788</v>
      </c>
      <c r="L12" s="4">
        <v>323</v>
      </c>
      <c r="M12" s="4">
        <v>1</v>
      </c>
      <c r="N12" s="4">
        <v>18194</v>
      </c>
      <c r="O12" s="30">
        <f t="shared" si="3"/>
        <v>0.10003297790480378</v>
      </c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</row>
    <row r="13" spans="3:27" ht="12.75" customHeight="1">
      <c r="C13" s="3" t="s">
        <v>137</v>
      </c>
      <c r="D13" s="3" t="s">
        <v>136</v>
      </c>
      <c r="E13" s="4">
        <v>991</v>
      </c>
      <c r="F13" s="4">
        <v>113</v>
      </c>
      <c r="G13" s="4">
        <v>33</v>
      </c>
      <c r="H13" s="5">
        <f t="shared" si="0"/>
        <v>0.29203539823008851</v>
      </c>
      <c r="I13" s="4">
        <v>80</v>
      </c>
      <c r="J13" s="4">
        <f t="shared" si="1"/>
        <v>30.030303030303031</v>
      </c>
      <c r="K13" s="4">
        <f t="shared" si="2"/>
        <v>8.769911504424778</v>
      </c>
      <c r="L13" s="4">
        <v>128</v>
      </c>
      <c r="M13" s="4">
        <v>1</v>
      </c>
      <c r="N13" s="4">
        <v>10013</v>
      </c>
      <c r="O13" s="30">
        <f t="shared" si="3"/>
        <v>9.8971337261559975E-2</v>
      </c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</row>
    <row r="14" spans="3:27" ht="12.75" customHeight="1">
      <c r="C14" s="3" t="s">
        <v>135</v>
      </c>
      <c r="D14" s="3" t="s">
        <v>134</v>
      </c>
      <c r="E14" s="4">
        <v>1921</v>
      </c>
      <c r="F14" s="4">
        <v>78</v>
      </c>
      <c r="G14" s="4">
        <v>24</v>
      </c>
      <c r="H14" s="5">
        <f t="shared" si="0"/>
        <v>0.30769230769230771</v>
      </c>
      <c r="I14" s="4">
        <v>54</v>
      </c>
      <c r="J14" s="4">
        <f t="shared" si="1"/>
        <v>80.041666666666671</v>
      </c>
      <c r="K14" s="4">
        <f t="shared" si="2"/>
        <v>24.628205128205128</v>
      </c>
      <c r="L14" s="4">
        <v>1111</v>
      </c>
      <c r="M14" s="4">
        <v>1</v>
      </c>
      <c r="N14" s="4">
        <v>22694</v>
      </c>
      <c r="O14" s="30">
        <f t="shared" si="3"/>
        <v>8.4647924561558119E-2</v>
      </c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</row>
    <row r="15" spans="3:27" ht="12.75" customHeight="1">
      <c r="C15" s="3" t="s">
        <v>81</v>
      </c>
      <c r="D15" s="3" t="s">
        <v>138</v>
      </c>
      <c r="E15" s="4">
        <v>2288</v>
      </c>
      <c r="F15" s="4">
        <v>281</v>
      </c>
      <c r="G15" s="4">
        <v>65</v>
      </c>
      <c r="H15" s="5">
        <f t="shared" si="0"/>
        <v>0.23131672597864769</v>
      </c>
      <c r="I15" s="4">
        <v>216</v>
      </c>
      <c r="J15" s="4">
        <f t="shared" si="1"/>
        <v>35.200000000000003</v>
      </c>
      <c r="K15" s="4">
        <f t="shared" si="2"/>
        <v>8.142348754448399</v>
      </c>
      <c r="L15" s="4">
        <v>324</v>
      </c>
      <c r="M15" s="4">
        <v>1</v>
      </c>
      <c r="N15" s="4">
        <v>28172</v>
      </c>
      <c r="O15" s="30">
        <f t="shared" si="3"/>
        <v>8.1215391168536141E-2</v>
      </c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</row>
    <row r="16" spans="3:27" ht="12.75" customHeight="1">
      <c r="C16" s="3" t="s">
        <v>84</v>
      </c>
      <c r="D16" s="3" t="s">
        <v>139</v>
      </c>
      <c r="E16" s="4">
        <v>6118</v>
      </c>
      <c r="F16" s="4">
        <v>1356</v>
      </c>
      <c r="G16" s="4">
        <v>372</v>
      </c>
      <c r="H16" s="5">
        <f t="shared" si="0"/>
        <v>0.27433628318584069</v>
      </c>
      <c r="I16" s="4">
        <v>984</v>
      </c>
      <c r="J16" s="4">
        <f t="shared" si="1"/>
        <v>16.446236559139784</v>
      </c>
      <c r="K16" s="4">
        <f t="shared" si="2"/>
        <v>4.5117994100294982</v>
      </c>
      <c r="L16" s="4">
        <v>307</v>
      </c>
      <c r="M16" s="4">
        <v>1</v>
      </c>
      <c r="N16" s="4">
        <v>75607</v>
      </c>
      <c r="O16" s="30">
        <f t="shared" si="3"/>
        <v>8.0918433478381638E-2</v>
      </c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</row>
    <row r="17" spans="3:27" ht="12.75" customHeight="1">
      <c r="C17" s="3" t="s">
        <v>132</v>
      </c>
      <c r="D17" s="3" t="s">
        <v>131</v>
      </c>
      <c r="E17" s="4">
        <v>801</v>
      </c>
      <c r="F17" s="4">
        <v>29</v>
      </c>
      <c r="G17" s="4">
        <v>9</v>
      </c>
      <c r="H17" s="5">
        <f t="shared" si="0"/>
        <v>0.31034482758620691</v>
      </c>
      <c r="I17" s="4">
        <v>20</v>
      </c>
      <c r="J17" s="4">
        <f t="shared" si="1"/>
        <v>89</v>
      </c>
      <c r="K17" s="4">
        <f t="shared" si="2"/>
        <v>27.620689655172413</v>
      </c>
      <c r="L17" s="4">
        <v>218</v>
      </c>
      <c r="M17" s="4">
        <v>1</v>
      </c>
      <c r="N17" s="4">
        <v>10351</v>
      </c>
      <c r="O17" s="30">
        <f t="shared" si="3"/>
        <v>7.7383827649502468E-2</v>
      </c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</row>
    <row r="18" spans="3:27" ht="12.75" customHeight="1">
      <c r="C18" s="3" t="s">
        <v>77</v>
      </c>
      <c r="D18" s="3" t="s">
        <v>133</v>
      </c>
      <c r="E18" s="4">
        <v>3921</v>
      </c>
      <c r="F18" s="4">
        <v>591</v>
      </c>
      <c r="G18" s="4">
        <v>162</v>
      </c>
      <c r="H18" s="5">
        <f t="shared" si="0"/>
        <v>0.27411167512690354</v>
      </c>
      <c r="I18" s="4">
        <v>429</v>
      </c>
      <c r="J18" s="4">
        <f t="shared" si="1"/>
        <v>24.203703703703702</v>
      </c>
      <c r="K18" s="4">
        <f t="shared" si="2"/>
        <v>6.6345177664974617</v>
      </c>
      <c r="L18" s="4">
        <v>301</v>
      </c>
      <c r="M18" s="4">
        <v>1</v>
      </c>
      <c r="N18" s="4">
        <v>66720</v>
      </c>
      <c r="O18" s="30">
        <f t="shared" si="3"/>
        <v>5.8767985611510788E-2</v>
      </c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</row>
    <row r="19" spans="3:27" ht="12.75" customHeight="1">
      <c r="C19" s="3" t="s">
        <v>117</v>
      </c>
      <c r="D19" s="3" t="s">
        <v>130</v>
      </c>
      <c r="E19" s="4">
        <v>835</v>
      </c>
      <c r="F19" s="4">
        <v>229</v>
      </c>
      <c r="G19" s="4">
        <v>62</v>
      </c>
      <c r="H19" s="5">
        <f t="shared" si="0"/>
        <v>0.27074235807860264</v>
      </c>
      <c r="I19" s="4">
        <v>167</v>
      </c>
      <c r="J19" s="4">
        <f t="shared" si="1"/>
        <v>13.46774193548387</v>
      </c>
      <c r="K19" s="4">
        <f t="shared" si="2"/>
        <v>3.6462882096069871</v>
      </c>
      <c r="L19" s="4">
        <v>192</v>
      </c>
      <c r="M19" s="4">
        <v>1</v>
      </c>
      <c r="N19" s="4">
        <v>17877</v>
      </c>
      <c r="O19" s="30">
        <f t="shared" si="3"/>
        <v>4.6708060636572131E-2</v>
      </c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</row>
    <row r="20" spans="3:27" ht="12.75" customHeight="1">
      <c r="C20" s="3" t="s">
        <v>115</v>
      </c>
      <c r="D20" s="3" t="s">
        <v>114</v>
      </c>
      <c r="E20" s="4">
        <v>1803</v>
      </c>
      <c r="F20" s="4">
        <v>10</v>
      </c>
      <c r="G20" s="4">
        <v>7</v>
      </c>
      <c r="H20" s="5">
        <f t="shared" si="0"/>
        <v>0.7</v>
      </c>
      <c r="I20" s="4">
        <v>3</v>
      </c>
      <c r="J20" s="4">
        <f t="shared" si="1"/>
        <v>257.57142857142856</v>
      </c>
      <c r="K20" s="4">
        <f t="shared" si="2"/>
        <v>180.3</v>
      </c>
      <c r="L20" s="4">
        <v>517</v>
      </c>
      <c r="M20" s="4">
        <v>37</v>
      </c>
      <c r="N20" s="4">
        <v>51178</v>
      </c>
      <c r="O20" s="30">
        <f t="shared" si="3"/>
        <v>3.5229981632732818E-2</v>
      </c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</row>
    <row r="21" spans="3:27" ht="12.75" customHeight="1">
      <c r="C21" s="3" t="s">
        <v>124</v>
      </c>
      <c r="D21" s="3" t="s">
        <v>123</v>
      </c>
      <c r="E21" s="4">
        <v>2023</v>
      </c>
      <c r="F21" s="4">
        <v>155</v>
      </c>
      <c r="G21" s="4">
        <v>47</v>
      </c>
      <c r="H21" s="5">
        <f t="shared" si="0"/>
        <v>0.3032258064516129</v>
      </c>
      <c r="I21" s="4">
        <v>108</v>
      </c>
      <c r="J21" s="4">
        <f t="shared" si="1"/>
        <v>43.042553191489361</v>
      </c>
      <c r="K21" s="4">
        <f t="shared" si="2"/>
        <v>13.051612903225806</v>
      </c>
      <c r="L21" s="4">
        <v>425</v>
      </c>
      <c r="M21" s="4">
        <v>1</v>
      </c>
      <c r="N21" s="4">
        <v>68336</v>
      </c>
      <c r="O21" s="30">
        <f t="shared" si="3"/>
        <v>2.9603722781549987E-2</v>
      </c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</row>
    <row r="22" spans="3:27" ht="12.75" customHeight="1">
      <c r="C22" s="3" t="s">
        <v>126</v>
      </c>
      <c r="D22" s="3" t="s">
        <v>125</v>
      </c>
      <c r="E22" s="4">
        <v>1146</v>
      </c>
      <c r="F22" s="4">
        <v>153</v>
      </c>
      <c r="G22" s="4">
        <v>40</v>
      </c>
      <c r="H22" s="5">
        <f t="shared" si="0"/>
        <v>0.26143790849673204</v>
      </c>
      <c r="I22" s="4">
        <v>113</v>
      </c>
      <c r="J22" s="4">
        <f t="shared" si="1"/>
        <v>28.65</v>
      </c>
      <c r="K22" s="4">
        <f t="shared" si="2"/>
        <v>7.4901960784313726</v>
      </c>
      <c r="L22" s="4">
        <v>132</v>
      </c>
      <c r="M22" s="4">
        <v>1</v>
      </c>
      <c r="N22" s="4">
        <v>40830</v>
      </c>
      <c r="O22" s="30">
        <f t="shared" si="3"/>
        <v>2.8067597354886113E-2</v>
      </c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3:27" ht="12.75" customHeight="1">
      <c r="C23" s="3" t="s">
        <v>84</v>
      </c>
      <c r="D23" s="3" t="s">
        <v>129</v>
      </c>
      <c r="E23" s="4">
        <v>1790</v>
      </c>
      <c r="F23" s="4">
        <v>132</v>
      </c>
      <c r="G23" s="4">
        <v>51</v>
      </c>
      <c r="H23" s="5">
        <f t="shared" si="0"/>
        <v>0.38636363636363635</v>
      </c>
      <c r="I23" s="4">
        <v>81</v>
      </c>
      <c r="J23" s="4">
        <f t="shared" si="1"/>
        <v>35.098039215686278</v>
      </c>
      <c r="K23" s="4">
        <f t="shared" si="2"/>
        <v>13.560606060606061</v>
      </c>
      <c r="L23" s="4">
        <v>211</v>
      </c>
      <c r="M23" s="4">
        <v>1</v>
      </c>
      <c r="N23" s="4">
        <v>75607</v>
      </c>
      <c r="O23" s="30">
        <f t="shared" si="3"/>
        <v>2.3675056542383641E-2</v>
      </c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</row>
    <row r="24" spans="3:27" ht="12.75" customHeight="1">
      <c r="C24" s="3" t="s">
        <v>128</v>
      </c>
      <c r="D24" s="3" t="s">
        <v>127</v>
      </c>
      <c r="E24" s="4">
        <v>678</v>
      </c>
      <c r="F24" s="4">
        <v>102</v>
      </c>
      <c r="G24" s="4">
        <v>36</v>
      </c>
      <c r="H24" s="5">
        <f t="shared" si="0"/>
        <v>0.35294117647058826</v>
      </c>
      <c r="I24" s="4">
        <v>66</v>
      </c>
      <c r="J24" s="4">
        <f t="shared" si="1"/>
        <v>18.833333333333332</v>
      </c>
      <c r="K24" s="4">
        <f t="shared" si="2"/>
        <v>6.6470588235294121</v>
      </c>
      <c r="L24" s="4">
        <v>181</v>
      </c>
      <c r="M24" s="4">
        <v>1</v>
      </c>
      <c r="N24" s="4">
        <v>30494</v>
      </c>
      <c r="O24" s="30">
        <f t="shared" si="3"/>
        <v>2.2233882075162328E-2</v>
      </c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</row>
    <row r="25" spans="3:27" ht="12.75" customHeight="1">
      <c r="C25" s="3" t="s">
        <v>104</v>
      </c>
      <c r="D25" s="3" t="s">
        <v>122</v>
      </c>
      <c r="E25" s="4">
        <v>731</v>
      </c>
      <c r="F25" s="4">
        <v>253</v>
      </c>
      <c r="G25" s="4">
        <v>65</v>
      </c>
      <c r="H25" s="5">
        <f t="shared" si="0"/>
        <v>0.25691699604743085</v>
      </c>
      <c r="I25" s="4">
        <v>188</v>
      </c>
      <c r="J25" s="4">
        <f t="shared" si="1"/>
        <v>11.246153846153845</v>
      </c>
      <c r="K25" s="4">
        <f t="shared" si="2"/>
        <v>2.8893280632411069</v>
      </c>
      <c r="L25" s="4">
        <v>126</v>
      </c>
      <c r="M25" s="4">
        <v>1</v>
      </c>
      <c r="N25" s="4">
        <v>52738</v>
      </c>
      <c r="O25" s="30">
        <f t="shared" si="3"/>
        <v>1.3860973112366795E-2</v>
      </c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</row>
    <row r="26" spans="3:27" ht="12.75" customHeight="1">
      <c r="C26" s="3" t="s">
        <v>79</v>
      </c>
      <c r="D26" s="3" t="s">
        <v>120</v>
      </c>
      <c r="E26" s="4">
        <v>2007</v>
      </c>
      <c r="F26" s="4">
        <v>388</v>
      </c>
      <c r="G26" s="4">
        <v>99</v>
      </c>
      <c r="H26" s="5">
        <f t="shared" si="0"/>
        <v>0.25515463917525771</v>
      </c>
      <c r="I26" s="4">
        <v>289</v>
      </c>
      <c r="J26" s="4">
        <f t="shared" si="1"/>
        <v>20.272727272727273</v>
      </c>
      <c r="K26" s="4">
        <f t="shared" si="2"/>
        <v>5.1726804123711343</v>
      </c>
      <c r="L26" s="4">
        <v>151</v>
      </c>
      <c r="M26" s="4">
        <v>1</v>
      </c>
      <c r="N26" s="4">
        <v>149312</v>
      </c>
      <c r="O26" s="30">
        <f t="shared" si="3"/>
        <v>1.3441652378911272E-2</v>
      </c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</row>
    <row r="27" spans="3:27" ht="12.75" customHeight="1">
      <c r="C27" s="3" t="s">
        <v>108</v>
      </c>
      <c r="D27" s="3" t="s">
        <v>107</v>
      </c>
      <c r="E27" s="4">
        <v>242</v>
      </c>
      <c r="F27" s="4">
        <v>11</v>
      </c>
      <c r="G27" s="4">
        <v>2</v>
      </c>
      <c r="H27" s="5">
        <f t="shared" si="0"/>
        <v>0.18181818181818182</v>
      </c>
      <c r="I27" s="4">
        <v>9</v>
      </c>
      <c r="J27" s="4">
        <f t="shared" si="1"/>
        <v>121</v>
      </c>
      <c r="K27" s="4">
        <f t="shared" si="2"/>
        <v>22</v>
      </c>
      <c r="L27" s="4">
        <v>234</v>
      </c>
      <c r="M27" s="4">
        <v>8</v>
      </c>
      <c r="N27" s="4">
        <v>18194</v>
      </c>
      <c r="O27" s="30">
        <f t="shared" si="3"/>
        <v>1.3301088270858524E-2</v>
      </c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</row>
    <row r="28" spans="3:27" ht="12.75" customHeight="1">
      <c r="C28" s="3" t="s">
        <v>79</v>
      </c>
      <c r="D28" s="3" t="s">
        <v>118</v>
      </c>
      <c r="E28" s="4">
        <v>1760</v>
      </c>
      <c r="F28" s="4">
        <v>184</v>
      </c>
      <c r="G28" s="4">
        <v>65</v>
      </c>
      <c r="H28" s="5">
        <f t="shared" si="0"/>
        <v>0.35326086956521741</v>
      </c>
      <c r="I28" s="4">
        <v>119</v>
      </c>
      <c r="J28" s="4">
        <f t="shared" si="1"/>
        <v>27.076923076923077</v>
      </c>
      <c r="K28" s="4">
        <f t="shared" si="2"/>
        <v>9.5652173913043477</v>
      </c>
      <c r="L28" s="4">
        <v>308</v>
      </c>
      <c r="M28" s="4">
        <v>1</v>
      </c>
      <c r="N28" s="4">
        <v>149312</v>
      </c>
      <c r="O28" s="30">
        <f t="shared" si="3"/>
        <v>1.1787398199742821E-2</v>
      </c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3:27" ht="12.75" customHeight="1">
      <c r="C29" s="3" t="s">
        <v>117</v>
      </c>
      <c r="D29" s="3" t="s">
        <v>119</v>
      </c>
      <c r="E29" s="4">
        <v>209</v>
      </c>
      <c r="F29" s="4">
        <v>86</v>
      </c>
      <c r="G29" s="4">
        <v>15</v>
      </c>
      <c r="H29" s="5">
        <f t="shared" si="0"/>
        <v>0.1744186046511628</v>
      </c>
      <c r="I29" s="4">
        <v>71</v>
      </c>
      <c r="J29" s="4">
        <f t="shared" si="1"/>
        <v>13.933333333333334</v>
      </c>
      <c r="K29" s="4">
        <f t="shared" si="2"/>
        <v>2.4302325581395348</v>
      </c>
      <c r="L29" s="4">
        <v>66</v>
      </c>
      <c r="M29" s="4">
        <v>1</v>
      </c>
      <c r="N29" s="4">
        <v>17877</v>
      </c>
      <c r="O29" s="30">
        <f t="shared" si="3"/>
        <v>1.1690999608435421E-2</v>
      </c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</row>
    <row r="30" spans="3:27" ht="12.75" customHeight="1">
      <c r="C30" s="3" t="s">
        <v>117</v>
      </c>
      <c r="D30" s="3" t="s">
        <v>121</v>
      </c>
      <c r="E30" s="4">
        <v>196</v>
      </c>
      <c r="F30" s="4">
        <v>12</v>
      </c>
      <c r="G30" s="4">
        <v>3</v>
      </c>
      <c r="H30" s="5">
        <f t="shared" si="0"/>
        <v>0.25</v>
      </c>
      <c r="I30" s="4">
        <v>9</v>
      </c>
      <c r="J30" s="4">
        <f t="shared" si="1"/>
        <v>65.333333333333329</v>
      </c>
      <c r="K30" s="4">
        <f t="shared" si="2"/>
        <v>16.333333333333332</v>
      </c>
      <c r="L30" s="4">
        <v>168</v>
      </c>
      <c r="M30" s="4">
        <v>1</v>
      </c>
      <c r="N30" s="4">
        <v>17877</v>
      </c>
      <c r="O30" s="30">
        <f t="shared" si="3"/>
        <v>1.0963808245231303E-2</v>
      </c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</row>
    <row r="31" spans="3:27" ht="12.75" customHeight="1">
      <c r="C31" s="3" t="s">
        <v>117</v>
      </c>
      <c r="D31" s="3" t="s">
        <v>116</v>
      </c>
      <c r="E31" s="4">
        <v>161</v>
      </c>
      <c r="F31" s="4">
        <v>24</v>
      </c>
      <c r="G31" s="4">
        <v>8</v>
      </c>
      <c r="H31" s="5">
        <f t="shared" si="0"/>
        <v>0.33333333333333331</v>
      </c>
      <c r="I31" s="4">
        <v>16</v>
      </c>
      <c r="J31" s="4">
        <f t="shared" si="1"/>
        <v>20.125</v>
      </c>
      <c r="K31" s="4">
        <f t="shared" si="2"/>
        <v>6.708333333333333</v>
      </c>
      <c r="L31" s="4">
        <v>56</v>
      </c>
      <c r="M31" s="4">
        <v>3</v>
      </c>
      <c r="N31" s="4">
        <v>17877</v>
      </c>
      <c r="O31" s="30">
        <f t="shared" si="3"/>
        <v>9.0059853442971422E-3</v>
      </c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</row>
    <row r="32" spans="3:27" ht="12.75" customHeight="1">
      <c r="C32" s="3" t="s">
        <v>74</v>
      </c>
      <c r="D32" s="3" t="s">
        <v>112</v>
      </c>
      <c r="E32" s="4">
        <v>206</v>
      </c>
      <c r="F32" s="4">
        <v>154</v>
      </c>
      <c r="G32" s="4">
        <v>24</v>
      </c>
      <c r="H32" s="5">
        <f t="shared" si="0"/>
        <v>0.15584415584415584</v>
      </c>
      <c r="I32" s="4">
        <v>130</v>
      </c>
      <c r="J32" s="4">
        <f t="shared" si="1"/>
        <v>8.5833333333333339</v>
      </c>
      <c r="K32" s="4">
        <f t="shared" si="2"/>
        <v>1.3376623376623376</v>
      </c>
      <c r="L32" s="4">
        <v>40</v>
      </c>
      <c r="M32" s="4">
        <v>1</v>
      </c>
      <c r="N32" s="4">
        <v>33159</v>
      </c>
      <c r="O32" s="30">
        <f t="shared" si="3"/>
        <v>6.212491329654091E-3</v>
      </c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3:27" ht="12.75" customHeight="1">
      <c r="C33" s="3" t="s">
        <v>81</v>
      </c>
      <c r="D33" s="3" t="s">
        <v>111</v>
      </c>
      <c r="E33" s="4">
        <v>156</v>
      </c>
      <c r="F33" s="4">
        <v>66</v>
      </c>
      <c r="G33" s="4">
        <v>13</v>
      </c>
      <c r="H33" s="5">
        <f t="shared" si="0"/>
        <v>0.19696969696969696</v>
      </c>
      <c r="I33" s="4">
        <v>53</v>
      </c>
      <c r="J33" s="4">
        <f t="shared" si="1"/>
        <v>12</v>
      </c>
      <c r="K33" s="4">
        <f t="shared" si="2"/>
        <v>2.3636363636363638</v>
      </c>
      <c r="L33" s="4">
        <v>63</v>
      </c>
      <c r="M33" s="4">
        <v>1</v>
      </c>
      <c r="N33" s="4">
        <v>28172</v>
      </c>
      <c r="O33" s="30">
        <f t="shared" si="3"/>
        <v>5.5374130342183726E-3</v>
      </c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</row>
    <row r="34" spans="3:27" ht="12.75" customHeight="1">
      <c r="C34" s="3" t="s">
        <v>104</v>
      </c>
      <c r="D34" s="3" t="s">
        <v>113</v>
      </c>
      <c r="E34" s="4">
        <v>272</v>
      </c>
      <c r="F34" s="4">
        <v>46</v>
      </c>
      <c r="G34" s="4">
        <v>10</v>
      </c>
      <c r="H34" s="5">
        <f t="shared" si="0"/>
        <v>0.21739130434782608</v>
      </c>
      <c r="I34" s="4">
        <v>36</v>
      </c>
      <c r="J34" s="4">
        <f t="shared" si="1"/>
        <v>27.2</v>
      </c>
      <c r="K34" s="4">
        <f t="shared" si="2"/>
        <v>5.9130434782608692</v>
      </c>
      <c r="L34" s="4">
        <v>63</v>
      </c>
      <c r="M34" s="4">
        <v>1</v>
      </c>
      <c r="N34" s="4">
        <v>52738</v>
      </c>
      <c r="O34" s="30">
        <f t="shared" si="3"/>
        <v>5.1575713906481099E-3</v>
      </c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</row>
    <row r="35" spans="3:27" ht="12.75" customHeight="1">
      <c r="C35" s="3" t="s">
        <v>74</v>
      </c>
      <c r="D35" s="3" t="s">
        <v>109</v>
      </c>
      <c r="E35" s="4">
        <v>154</v>
      </c>
      <c r="F35" s="4">
        <v>60</v>
      </c>
      <c r="G35" s="4">
        <v>16</v>
      </c>
      <c r="H35" s="5">
        <f t="shared" si="0"/>
        <v>0.26666666666666666</v>
      </c>
      <c r="I35" s="4">
        <v>44</v>
      </c>
      <c r="J35" s="4">
        <f t="shared" si="1"/>
        <v>9.625</v>
      </c>
      <c r="K35" s="4">
        <f t="shared" si="2"/>
        <v>2.5666666666666669</v>
      </c>
      <c r="L35" s="4">
        <v>47</v>
      </c>
      <c r="M35" s="4">
        <v>1</v>
      </c>
      <c r="N35" s="4">
        <v>33159</v>
      </c>
      <c r="O35" s="30">
        <f t="shared" si="3"/>
        <v>4.6442896347899517E-3</v>
      </c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</row>
    <row r="36" spans="3:27" ht="12.75" customHeight="1">
      <c r="C36" s="3" t="s">
        <v>81</v>
      </c>
      <c r="D36" s="3" t="s">
        <v>110</v>
      </c>
      <c r="E36" s="4">
        <v>118</v>
      </c>
      <c r="F36" s="4">
        <v>15</v>
      </c>
      <c r="G36" s="4">
        <v>7</v>
      </c>
      <c r="H36" s="5">
        <f t="shared" si="0"/>
        <v>0.46666666666666667</v>
      </c>
      <c r="I36" s="4">
        <v>8</v>
      </c>
      <c r="J36" s="4">
        <f t="shared" si="1"/>
        <v>16.857142857142858</v>
      </c>
      <c r="K36" s="4">
        <f t="shared" si="2"/>
        <v>7.8666666666666663</v>
      </c>
      <c r="L36" s="4">
        <v>94</v>
      </c>
      <c r="M36" s="4">
        <v>1</v>
      </c>
      <c r="N36" s="4">
        <v>28172</v>
      </c>
      <c r="O36" s="30">
        <f t="shared" si="3"/>
        <v>4.1885560130626156E-3</v>
      </c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3:27" ht="12.75" customHeight="1">
      <c r="C37" s="3" t="s">
        <v>79</v>
      </c>
      <c r="D37" s="3" t="s">
        <v>106</v>
      </c>
      <c r="E37" s="4">
        <v>578</v>
      </c>
      <c r="F37" s="4">
        <v>424</v>
      </c>
      <c r="G37" s="4">
        <v>18</v>
      </c>
      <c r="H37" s="5">
        <f t="shared" ref="H37:H57" si="4">G37/F37</f>
        <v>4.2452830188679243E-2</v>
      </c>
      <c r="I37" s="4">
        <v>406</v>
      </c>
      <c r="J37" s="4">
        <f t="shared" ref="J37:J57" si="5">E37/G37</f>
        <v>32.111111111111114</v>
      </c>
      <c r="K37" s="4">
        <f t="shared" ref="K37:K57" si="6">E37/F37</f>
        <v>1.3632075471698113</v>
      </c>
      <c r="L37" s="4">
        <v>252</v>
      </c>
      <c r="M37" s="4">
        <v>1</v>
      </c>
      <c r="N37" s="4">
        <v>149312</v>
      </c>
      <c r="O37" s="30">
        <f t="shared" ref="O37:O57" si="7">E37/N37</f>
        <v>3.8710887269609944E-3</v>
      </c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</row>
    <row r="38" spans="3:27" ht="12.75" customHeight="1">
      <c r="C38" s="3" t="s">
        <v>104</v>
      </c>
      <c r="D38" s="3" t="s">
        <v>103</v>
      </c>
      <c r="E38" s="4">
        <v>117</v>
      </c>
      <c r="F38" s="4">
        <v>60</v>
      </c>
      <c r="G38" s="4">
        <v>4</v>
      </c>
      <c r="H38" s="5">
        <f t="shared" si="4"/>
        <v>6.6666666666666666E-2</v>
      </c>
      <c r="I38" s="4">
        <v>56</v>
      </c>
      <c r="J38" s="4">
        <f t="shared" si="5"/>
        <v>29.25</v>
      </c>
      <c r="K38" s="4">
        <f t="shared" si="6"/>
        <v>1.95</v>
      </c>
      <c r="L38" s="4">
        <v>57</v>
      </c>
      <c r="M38" s="4">
        <v>1</v>
      </c>
      <c r="N38" s="4">
        <v>52738</v>
      </c>
      <c r="O38" s="30">
        <f t="shared" si="7"/>
        <v>2.2185141643596648E-3</v>
      </c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</row>
    <row r="39" spans="3:27" ht="12.75" customHeight="1">
      <c r="C39" s="3" t="s">
        <v>90</v>
      </c>
      <c r="D39" s="3" t="s">
        <v>105</v>
      </c>
      <c r="E39" s="4">
        <v>240</v>
      </c>
      <c r="F39" s="4">
        <v>154</v>
      </c>
      <c r="G39" s="4">
        <v>14</v>
      </c>
      <c r="H39" s="5">
        <f t="shared" si="4"/>
        <v>9.0909090909090912E-2</v>
      </c>
      <c r="I39" s="4">
        <v>140</v>
      </c>
      <c r="J39" s="4">
        <f t="shared" si="5"/>
        <v>17.142857142857142</v>
      </c>
      <c r="K39" s="4">
        <f t="shared" si="6"/>
        <v>1.5584415584415585</v>
      </c>
      <c r="L39" s="4">
        <v>135</v>
      </c>
      <c r="M39" s="4">
        <v>1</v>
      </c>
      <c r="N39" s="4">
        <v>115443</v>
      </c>
      <c r="O39" s="30">
        <f t="shared" si="7"/>
        <v>2.0789480522855437E-3</v>
      </c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</row>
    <row r="40" spans="3:27" ht="12.75" customHeight="1">
      <c r="C40" s="3" t="s">
        <v>79</v>
      </c>
      <c r="D40" s="3" t="s">
        <v>98</v>
      </c>
      <c r="E40" s="4">
        <v>222</v>
      </c>
      <c r="F40" s="4">
        <v>16</v>
      </c>
      <c r="G40" s="4">
        <v>9</v>
      </c>
      <c r="H40" s="5">
        <f t="shared" si="4"/>
        <v>0.5625</v>
      </c>
      <c r="I40" s="4">
        <v>7</v>
      </c>
      <c r="J40" s="4">
        <f t="shared" si="5"/>
        <v>24.666666666666668</v>
      </c>
      <c r="K40" s="4">
        <f t="shared" si="6"/>
        <v>13.875</v>
      </c>
      <c r="L40" s="4">
        <v>113</v>
      </c>
      <c r="M40" s="4">
        <v>1</v>
      </c>
      <c r="N40" s="4">
        <v>149312</v>
      </c>
      <c r="O40" s="30">
        <f t="shared" si="7"/>
        <v>1.4868195456493784E-3</v>
      </c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</row>
    <row r="41" spans="3:27" ht="12.75" customHeight="1">
      <c r="C41" s="3" t="s">
        <v>93</v>
      </c>
      <c r="D41" s="3" t="s">
        <v>102</v>
      </c>
      <c r="E41" s="4">
        <v>314</v>
      </c>
      <c r="F41" s="4">
        <v>27</v>
      </c>
      <c r="G41" s="4">
        <v>5</v>
      </c>
      <c r="H41" s="5">
        <f t="shared" si="4"/>
        <v>0.18518518518518517</v>
      </c>
      <c r="I41" s="4">
        <v>22</v>
      </c>
      <c r="J41" s="4">
        <f t="shared" si="5"/>
        <v>62.8</v>
      </c>
      <c r="K41" s="4">
        <f t="shared" si="6"/>
        <v>11.62962962962963</v>
      </c>
      <c r="L41" s="4">
        <v>149</v>
      </c>
      <c r="M41" s="4">
        <v>1</v>
      </c>
      <c r="N41" s="4">
        <v>229185</v>
      </c>
      <c r="O41" s="30">
        <f t="shared" si="7"/>
        <v>1.3700722124048259E-3</v>
      </c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</row>
    <row r="42" spans="3:27" ht="12.75" customHeight="1">
      <c r="C42" s="3" t="s">
        <v>77</v>
      </c>
      <c r="D42" s="3" t="s">
        <v>101</v>
      </c>
      <c r="E42" s="4">
        <v>91</v>
      </c>
      <c r="F42" s="4">
        <v>78</v>
      </c>
      <c r="G42" s="4">
        <v>8</v>
      </c>
      <c r="H42" s="5">
        <f t="shared" si="4"/>
        <v>0.10256410256410256</v>
      </c>
      <c r="I42" s="4">
        <v>70</v>
      </c>
      <c r="J42" s="4">
        <f t="shared" si="5"/>
        <v>11.375</v>
      </c>
      <c r="K42" s="4">
        <f t="shared" si="6"/>
        <v>1.1666666666666667</v>
      </c>
      <c r="L42" s="4">
        <v>51</v>
      </c>
      <c r="M42" s="4">
        <v>2</v>
      </c>
      <c r="N42" s="4">
        <v>66720</v>
      </c>
      <c r="O42" s="30">
        <f t="shared" si="7"/>
        <v>1.3639088729016787E-3</v>
      </c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</row>
    <row r="43" spans="3:27" ht="12.75" customHeight="1">
      <c r="C43" s="16" t="s">
        <v>79</v>
      </c>
      <c r="D43" s="3" t="s">
        <v>100</v>
      </c>
      <c r="E43" s="4">
        <v>179</v>
      </c>
      <c r="F43" s="4">
        <v>45</v>
      </c>
      <c r="G43" s="4">
        <v>10</v>
      </c>
      <c r="H43" s="5">
        <f t="shared" si="4"/>
        <v>0.22222222222222221</v>
      </c>
      <c r="I43" s="4">
        <v>35</v>
      </c>
      <c r="J43" s="4">
        <f t="shared" si="5"/>
        <v>17.899999999999999</v>
      </c>
      <c r="K43" s="4">
        <f t="shared" si="6"/>
        <v>3.9777777777777779</v>
      </c>
      <c r="L43" s="4">
        <v>87</v>
      </c>
      <c r="M43" s="4">
        <v>1</v>
      </c>
      <c r="N43" s="4">
        <v>149312</v>
      </c>
      <c r="O43" s="30">
        <f t="shared" si="7"/>
        <v>1.1988319759965709E-3</v>
      </c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</row>
    <row r="44" spans="3:27" ht="12.75" customHeight="1">
      <c r="C44" s="3" t="s">
        <v>90</v>
      </c>
      <c r="D44" s="3" t="s">
        <v>89</v>
      </c>
      <c r="E44" s="4">
        <v>138</v>
      </c>
      <c r="F44" s="4">
        <v>23</v>
      </c>
      <c r="G44" s="4">
        <v>7</v>
      </c>
      <c r="H44" s="5">
        <f t="shared" si="4"/>
        <v>0.30434782608695654</v>
      </c>
      <c r="I44" s="4">
        <v>16</v>
      </c>
      <c r="J44" s="4">
        <f t="shared" si="5"/>
        <v>19.714285714285715</v>
      </c>
      <c r="K44" s="4">
        <f t="shared" si="6"/>
        <v>6</v>
      </c>
      <c r="L44" s="4">
        <v>98</v>
      </c>
      <c r="M44" s="4">
        <v>1</v>
      </c>
      <c r="N44" s="4">
        <v>115443</v>
      </c>
      <c r="O44" s="30">
        <f t="shared" si="7"/>
        <v>1.1953951300641874E-3</v>
      </c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</row>
    <row r="45" spans="3:27" ht="12.75" customHeight="1">
      <c r="C45" s="3" t="s">
        <v>90</v>
      </c>
      <c r="D45" s="3" t="s">
        <v>99</v>
      </c>
      <c r="E45" s="4">
        <v>106</v>
      </c>
      <c r="F45" s="4">
        <v>14</v>
      </c>
      <c r="G45" s="4">
        <v>7</v>
      </c>
      <c r="H45" s="5">
        <f t="shared" si="4"/>
        <v>0.5</v>
      </c>
      <c r="I45" s="4">
        <v>7</v>
      </c>
      <c r="J45" s="4">
        <f t="shared" si="5"/>
        <v>15.142857142857142</v>
      </c>
      <c r="K45" s="4">
        <f t="shared" si="6"/>
        <v>7.5714285714285712</v>
      </c>
      <c r="L45" s="4">
        <v>38</v>
      </c>
      <c r="M45" s="4">
        <v>1</v>
      </c>
      <c r="N45" s="4">
        <v>115443</v>
      </c>
      <c r="O45" s="30">
        <f t="shared" si="7"/>
        <v>9.182020564261151E-4</v>
      </c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</row>
    <row r="46" spans="3:27" ht="12.75" customHeight="1">
      <c r="C46" s="3" t="s">
        <v>96</v>
      </c>
      <c r="D46" s="3" t="s">
        <v>95</v>
      </c>
      <c r="E46" s="4">
        <v>34</v>
      </c>
      <c r="F46" s="4">
        <v>91</v>
      </c>
      <c r="G46" s="4">
        <v>5</v>
      </c>
      <c r="H46" s="5">
        <f t="shared" si="4"/>
        <v>5.4945054945054944E-2</v>
      </c>
      <c r="I46" s="4">
        <v>86</v>
      </c>
      <c r="J46" s="4">
        <f t="shared" si="5"/>
        <v>6.8</v>
      </c>
      <c r="K46" s="4">
        <f t="shared" si="6"/>
        <v>0.37362637362637363</v>
      </c>
      <c r="L46" s="4">
        <v>14</v>
      </c>
      <c r="M46" s="4">
        <v>2</v>
      </c>
      <c r="N46" s="4">
        <v>38406</v>
      </c>
      <c r="O46" s="30">
        <f t="shared" si="7"/>
        <v>8.8527834192574074E-4</v>
      </c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</row>
    <row r="47" spans="3:27" ht="12.75" customHeight="1">
      <c r="C47" s="3" t="s">
        <v>93</v>
      </c>
      <c r="D47" s="3" t="s">
        <v>92</v>
      </c>
      <c r="E47" s="4">
        <v>195</v>
      </c>
      <c r="F47" s="4">
        <v>25</v>
      </c>
      <c r="G47" s="4">
        <v>10</v>
      </c>
      <c r="H47" s="5">
        <f t="shared" si="4"/>
        <v>0.4</v>
      </c>
      <c r="I47" s="4">
        <v>15</v>
      </c>
      <c r="J47" s="4">
        <f t="shared" si="5"/>
        <v>19.5</v>
      </c>
      <c r="K47" s="4">
        <f t="shared" si="6"/>
        <v>7.8</v>
      </c>
      <c r="L47" s="4">
        <v>122</v>
      </c>
      <c r="M47" s="4">
        <v>1</v>
      </c>
      <c r="N47" s="4">
        <v>229185</v>
      </c>
      <c r="O47" s="30">
        <f t="shared" si="7"/>
        <v>8.5084102362720075E-4</v>
      </c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3:27" ht="12.75" customHeight="1">
      <c r="C48" s="3" t="s">
        <v>96</v>
      </c>
      <c r="D48" s="3" t="s">
        <v>97</v>
      </c>
      <c r="E48" s="4">
        <v>22</v>
      </c>
      <c r="F48" s="4">
        <v>12</v>
      </c>
      <c r="G48" s="4">
        <v>2</v>
      </c>
      <c r="H48" s="5">
        <f t="shared" si="4"/>
        <v>0.16666666666666666</v>
      </c>
      <c r="I48" s="4">
        <v>10</v>
      </c>
      <c r="J48" s="4">
        <f t="shared" si="5"/>
        <v>11</v>
      </c>
      <c r="K48" s="4">
        <f t="shared" si="6"/>
        <v>1.8333333333333333</v>
      </c>
      <c r="L48" s="4">
        <v>20</v>
      </c>
      <c r="M48" s="4">
        <v>2</v>
      </c>
      <c r="N48" s="4">
        <v>38406</v>
      </c>
      <c r="O48" s="30">
        <f t="shared" si="7"/>
        <v>5.7282716242253813E-4</v>
      </c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</row>
    <row r="49" spans="3:27" ht="12.75" customHeight="1">
      <c r="C49" s="3" t="s">
        <v>79</v>
      </c>
      <c r="D49" s="3" t="s">
        <v>94</v>
      </c>
      <c r="E49" s="4">
        <v>77</v>
      </c>
      <c r="F49" s="4">
        <v>13</v>
      </c>
      <c r="G49" s="4">
        <v>3</v>
      </c>
      <c r="H49" s="5">
        <f t="shared" si="4"/>
        <v>0.23076923076923078</v>
      </c>
      <c r="I49" s="4">
        <v>10</v>
      </c>
      <c r="J49" s="4">
        <f t="shared" si="5"/>
        <v>25.666666666666668</v>
      </c>
      <c r="K49" s="4">
        <f t="shared" si="6"/>
        <v>5.9230769230769234</v>
      </c>
      <c r="L49" s="4">
        <v>42</v>
      </c>
      <c r="M49" s="4">
        <v>14</v>
      </c>
      <c r="N49" s="4">
        <v>149312</v>
      </c>
      <c r="O49" s="30">
        <f t="shared" si="7"/>
        <v>5.1569867123874838E-4</v>
      </c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</row>
    <row r="50" spans="3:27" ht="12.75" customHeight="1">
      <c r="C50" s="3" t="s">
        <v>84</v>
      </c>
      <c r="D50" s="3" t="s">
        <v>83</v>
      </c>
      <c r="E50" s="4">
        <v>33</v>
      </c>
      <c r="F50" s="4">
        <v>28</v>
      </c>
      <c r="G50" s="4">
        <v>2</v>
      </c>
      <c r="H50" s="5">
        <f t="shared" si="4"/>
        <v>7.1428571428571425E-2</v>
      </c>
      <c r="I50" s="4">
        <v>26</v>
      </c>
      <c r="J50" s="4">
        <f t="shared" si="5"/>
        <v>16.5</v>
      </c>
      <c r="K50" s="4">
        <f t="shared" si="6"/>
        <v>1.1785714285714286</v>
      </c>
      <c r="L50" s="4">
        <v>26</v>
      </c>
      <c r="M50" s="4">
        <v>7</v>
      </c>
      <c r="N50" s="4">
        <v>75607</v>
      </c>
      <c r="O50" s="30">
        <f t="shared" si="7"/>
        <v>4.364675228484135E-4</v>
      </c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</row>
    <row r="51" spans="3:27" ht="12.75" customHeight="1">
      <c r="C51" s="3" t="s">
        <v>88</v>
      </c>
      <c r="D51" s="3" t="s">
        <v>87</v>
      </c>
      <c r="E51" s="4">
        <v>44</v>
      </c>
      <c r="F51" s="4">
        <v>22</v>
      </c>
      <c r="G51" s="4">
        <v>5</v>
      </c>
      <c r="H51" s="5">
        <f t="shared" si="4"/>
        <v>0.22727272727272727</v>
      </c>
      <c r="I51" s="4">
        <v>17</v>
      </c>
      <c r="J51" s="4">
        <f t="shared" si="5"/>
        <v>8.8000000000000007</v>
      </c>
      <c r="K51" s="4">
        <f t="shared" si="6"/>
        <v>2</v>
      </c>
      <c r="L51" s="4">
        <v>25</v>
      </c>
      <c r="M51" s="4">
        <v>1</v>
      </c>
      <c r="N51" s="4">
        <v>112814</v>
      </c>
      <c r="O51" s="30">
        <f t="shared" si="7"/>
        <v>3.900225149360895E-4</v>
      </c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3:27" ht="12.75" customHeight="1">
      <c r="C52" s="3" t="s">
        <v>74</v>
      </c>
      <c r="D52" s="3" t="s">
        <v>91</v>
      </c>
      <c r="E52" s="4">
        <v>12</v>
      </c>
      <c r="F52" s="4">
        <v>6</v>
      </c>
      <c r="G52" s="4">
        <v>1</v>
      </c>
      <c r="H52" s="5">
        <f t="shared" si="4"/>
        <v>0.16666666666666666</v>
      </c>
      <c r="I52" s="4">
        <v>5</v>
      </c>
      <c r="J52" s="4">
        <f t="shared" si="5"/>
        <v>12</v>
      </c>
      <c r="K52" s="4">
        <f t="shared" si="6"/>
        <v>2</v>
      </c>
      <c r="L52" s="4">
        <v>12</v>
      </c>
      <c r="M52" s="4">
        <v>12</v>
      </c>
      <c r="N52" s="4">
        <v>33159</v>
      </c>
      <c r="O52" s="30">
        <f t="shared" si="7"/>
        <v>3.6189269881480143E-4</v>
      </c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</row>
    <row r="53" spans="3:27" ht="12.75" customHeight="1">
      <c r="C53" s="3" t="s">
        <v>84</v>
      </c>
      <c r="D53" s="3" t="s">
        <v>85</v>
      </c>
      <c r="E53" s="4">
        <v>24</v>
      </c>
      <c r="F53" s="4">
        <v>43</v>
      </c>
      <c r="G53" s="4">
        <v>5</v>
      </c>
      <c r="H53" s="5">
        <f t="shared" si="4"/>
        <v>0.11627906976744186</v>
      </c>
      <c r="I53" s="4">
        <v>38</v>
      </c>
      <c r="J53" s="4">
        <f t="shared" si="5"/>
        <v>4.8</v>
      </c>
      <c r="K53" s="4">
        <f t="shared" si="6"/>
        <v>0.55813953488372092</v>
      </c>
      <c r="L53" s="4">
        <v>16</v>
      </c>
      <c r="M53" s="4">
        <v>1</v>
      </c>
      <c r="N53" s="4">
        <v>75607</v>
      </c>
      <c r="O53" s="30">
        <f t="shared" si="7"/>
        <v>3.1743092570793712E-4</v>
      </c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</row>
    <row r="54" spans="3:27" ht="12.75" customHeight="1">
      <c r="C54" s="3" t="s">
        <v>79</v>
      </c>
      <c r="D54" s="3" t="s">
        <v>86</v>
      </c>
      <c r="E54" s="4">
        <v>37</v>
      </c>
      <c r="F54" s="4">
        <v>30</v>
      </c>
      <c r="G54" s="4">
        <v>7</v>
      </c>
      <c r="H54" s="5">
        <f t="shared" si="4"/>
        <v>0.23333333333333334</v>
      </c>
      <c r="I54" s="4">
        <v>23</v>
      </c>
      <c r="J54" s="4">
        <f t="shared" si="5"/>
        <v>5.2857142857142856</v>
      </c>
      <c r="K54" s="4">
        <f t="shared" si="6"/>
        <v>1.2333333333333334</v>
      </c>
      <c r="L54" s="4">
        <v>23</v>
      </c>
      <c r="M54" s="4">
        <v>1</v>
      </c>
      <c r="N54" s="4">
        <v>149312</v>
      </c>
      <c r="O54" s="30">
        <f t="shared" si="7"/>
        <v>2.4780325760822972E-4</v>
      </c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</row>
    <row r="55" spans="3:27" ht="12.75" customHeight="1">
      <c r="C55" s="3" t="s">
        <v>79</v>
      </c>
      <c r="D55" s="3" t="s">
        <v>82</v>
      </c>
      <c r="E55" s="4">
        <v>31</v>
      </c>
      <c r="F55" s="4">
        <v>4</v>
      </c>
      <c r="G55" s="4">
        <v>2</v>
      </c>
      <c r="H55" s="5">
        <f t="shared" si="4"/>
        <v>0.5</v>
      </c>
      <c r="I55" s="4">
        <v>2</v>
      </c>
      <c r="J55" s="4">
        <f t="shared" si="5"/>
        <v>15.5</v>
      </c>
      <c r="K55" s="4">
        <f t="shared" si="6"/>
        <v>7.75</v>
      </c>
      <c r="L55" s="4">
        <v>29</v>
      </c>
      <c r="M55" s="4">
        <v>2</v>
      </c>
      <c r="N55" s="4">
        <v>149312</v>
      </c>
      <c r="O55" s="30">
        <f t="shared" si="7"/>
        <v>2.0761894556365194E-4</v>
      </c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</row>
    <row r="56" spans="3:27" ht="12.75" customHeight="1">
      <c r="C56" s="3" t="s">
        <v>81</v>
      </c>
      <c r="D56" s="3" t="s">
        <v>80</v>
      </c>
      <c r="E56" s="4">
        <v>3</v>
      </c>
      <c r="F56" s="4">
        <v>3</v>
      </c>
      <c r="G56" s="4">
        <v>2</v>
      </c>
      <c r="H56" s="5">
        <f t="shared" si="4"/>
        <v>0.66666666666666663</v>
      </c>
      <c r="I56" s="4">
        <v>1</v>
      </c>
      <c r="J56" s="4">
        <f t="shared" si="5"/>
        <v>1.5</v>
      </c>
      <c r="K56" s="4">
        <f t="shared" si="6"/>
        <v>1</v>
      </c>
      <c r="L56" s="4">
        <v>2</v>
      </c>
      <c r="M56" s="4">
        <v>1</v>
      </c>
      <c r="N56" s="4">
        <v>28172</v>
      </c>
      <c r="O56" s="30">
        <f t="shared" si="7"/>
        <v>1.0648871219650717E-4</v>
      </c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</row>
    <row r="57" spans="3:27" ht="12.75" customHeight="1">
      <c r="C57" s="3" t="s">
        <v>79</v>
      </c>
      <c r="D57" s="3" t="s">
        <v>78</v>
      </c>
      <c r="E57" s="4">
        <v>8</v>
      </c>
      <c r="F57" s="4">
        <v>25</v>
      </c>
      <c r="G57" s="4">
        <v>2</v>
      </c>
      <c r="H57" s="5">
        <f t="shared" si="4"/>
        <v>0.08</v>
      </c>
      <c r="I57" s="4">
        <v>23</v>
      </c>
      <c r="J57" s="4">
        <f t="shared" si="5"/>
        <v>4</v>
      </c>
      <c r="K57" s="4">
        <f t="shared" si="6"/>
        <v>0.32</v>
      </c>
      <c r="L57" s="4">
        <v>5</v>
      </c>
      <c r="M57" s="4">
        <v>3</v>
      </c>
      <c r="N57" s="4">
        <v>149312</v>
      </c>
      <c r="O57" s="30">
        <f t="shared" si="7"/>
        <v>5.3579082726103728E-5</v>
      </c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</row>
    <row r="58" spans="3:27" ht="12.75" customHeight="1">
      <c r="C58" s="7" t="s">
        <v>77</v>
      </c>
      <c r="D58" s="15" t="s">
        <v>76</v>
      </c>
      <c r="E58" s="13" t="s">
        <v>67</v>
      </c>
      <c r="F58" s="13" t="s">
        <v>67</v>
      </c>
      <c r="G58" s="13" t="s">
        <v>67</v>
      </c>
      <c r="H58" s="13" t="s">
        <v>67</v>
      </c>
      <c r="I58" s="13" t="s">
        <v>67</v>
      </c>
      <c r="J58" s="13" t="s">
        <v>67</v>
      </c>
      <c r="K58" s="13" t="s">
        <v>67</v>
      </c>
      <c r="L58" s="13" t="s">
        <v>67</v>
      </c>
      <c r="M58" s="13" t="s">
        <v>67</v>
      </c>
      <c r="N58" s="14">
        <v>66720</v>
      </c>
      <c r="O58" s="13" t="s">
        <v>67</v>
      </c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</row>
    <row r="59" spans="3:27" ht="12.75" customHeight="1">
      <c r="C59" s="12" t="s">
        <v>73</v>
      </c>
      <c r="D59" s="9"/>
      <c r="E59" s="10">
        <f>SUM(E5:E58)</f>
        <v>128590</v>
      </c>
      <c r="F59" s="10">
        <f>SUM(F5:F58)</f>
        <v>15458</v>
      </c>
      <c r="G59" s="10">
        <f>SUM(G5:G58)</f>
        <v>4516</v>
      </c>
      <c r="H59" s="11">
        <f>G59/F59</f>
        <v>0.29214646137922112</v>
      </c>
      <c r="I59" s="10">
        <f>SUM(I5:I58)</f>
        <v>10942</v>
      </c>
      <c r="J59" s="10">
        <f>E59/G59</f>
        <v>28.474313551815765</v>
      </c>
      <c r="K59" s="10">
        <f>E59/F59</f>
        <v>8.3186699443653769</v>
      </c>
      <c r="L59" s="10"/>
      <c r="M59" s="10"/>
      <c r="N59" s="10"/>
      <c r="O59" s="10"/>
    </row>
    <row r="60" spans="3:27" ht="12.75" customHeight="1"/>
    <row r="61" spans="3:27" ht="12.75" customHeight="1"/>
    <row r="62" spans="3:27" ht="12.75" customHeight="1"/>
    <row r="63" spans="3:27" ht="12.75" customHeight="1"/>
    <row r="64" spans="3:27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</sheetData>
  <mergeCells count="3">
    <mergeCell ref="C2:D2"/>
    <mergeCell ref="C3:D3"/>
    <mergeCell ref="E2:O2"/>
  </mergeCell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87"/>
  <sheetViews>
    <sheetView workbookViewId="0">
      <pane xSplit="4" ySplit="4" topLeftCell="E10" activePane="bottomRight" state="frozen"/>
      <selection pane="topRight" activeCell="E1" sqref="E1"/>
      <selection pane="bottomLeft" activeCell="A5" sqref="A5"/>
      <selection pane="bottomRight" activeCell="S188" sqref="S188"/>
    </sheetView>
  </sheetViews>
  <sheetFormatPr baseColWidth="10" defaultColWidth="12.6640625" defaultRowHeight="15" customHeight="1" x14ac:dyDescent="0"/>
  <cols>
    <col min="1" max="1" width="6.1640625" style="1" customWidth="1"/>
    <col min="2" max="2" width="15" style="1" customWidth="1"/>
    <col min="3" max="3" width="8.6640625" style="1" customWidth="1"/>
    <col min="4" max="4" width="34.5" style="1" customWidth="1"/>
    <col min="5" max="5" width="12.6640625" style="1" customWidth="1"/>
    <col min="6" max="6" width="11.6640625" style="1" customWidth="1"/>
    <col min="7" max="7" width="11" style="1" customWidth="1"/>
    <col min="8" max="9" width="11.6640625" style="1" customWidth="1"/>
    <col min="10" max="11" width="9.6640625" style="1" customWidth="1"/>
    <col min="12" max="12" width="10.6640625" style="1" customWidth="1"/>
    <col min="13" max="13" width="9.6640625" style="1" customWidth="1"/>
    <col min="14" max="14" width="10.6640625" style="1" customWidth="1"/>
    <col min="15" max="15" width="13.6640625" style="1" customWidth="1"/>
    <col min="16" max="16" width="12" style="1" customWidth="1"/>
    <col min="17" max="17" width="10.1640625" style="1" customWidth="1"/>
    <col min="18" max="18" width="8.83203125" style="1" customWidth="1"/>
    <col min="19" max="19" width="12.33203125" style="1" customWidth="1"/>
    <col min="20" max="16384" width="12.6640625" style="1"/>
  </cols>
  <sheetData>
    <row r="2" spans="1:19" ht="84" customHeight="1">
      <c r="B2" s="70" t="s">
        <v>155</v>
      </c>
      <c r="C2" s="70"/>
      <c r="D2" s="70"/>
      <c r="E2" s="71" t="s">
        <v>1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ht="98" customHeight="1">
      <c r="B3" s="72" t="s">
        <v>154</v>
      </c>
      <c r="C3" s="72"/>
      <c r="D3" s="72"/>
      <c r="E3" s="38" t="s">
        <v>2</v>
      </c>
      <c r="F3" s="38" t="s">
        <v>3</v>
      </c>
      <c r="G3" s="38" t="s">
        <v>4</v>
      </c>
      <c r="H3" s="38" t="s">
        <v>5</v>
      </c>
      <c r="I3" s="38" t="s">
        <v>6</v>
      </c>
      <c r="J3" s="38" t="s">
        <v>7</v>
      </c>
      <c r="K3" s="38" t="s">
        <v>8</v>
      </c>
      <c r="L3" s="38" t="s">
        <v>156</v>
      </c>
      <c r="M3" s="38" t="s">
        <v>10</v>
      </c>
      <c r="N3" s="38" t="s">
        <v>11</v>
      </c>
      <c r="O3" s="38" t="s">
        <v>12</v>
      </c>
      <c r="P3" s="39" t="s">
        <v>157</v>
      </c>
      <c r="Q3" s="39" t="s">
        <v>158</v>
      </c>
      <c r="R3" s="39" t="s">
        <v>159</v>
      </c>
      <c r="S3" s="39" t="s">
        <v>160</v>
      </c>
    </row>
    <row r="4" spans="1:19" ht="36" customHeight="1">
      <c r="B4" s="38" t="s">
        <v>75</v>
      </c>
      <c r="C4" s="38" t="s">
        <v>161</v>
      </c>
      <c r="D4" s="38" t="s">
        <v>14</v>
      </c>
      <c r="E4" s="38" t="s">
        <v>15</v>
      </c>
      <c r="F4" s="38" t="s">
        <v>16</v>
      </c>
      <c r="G4" s="38" t="s">
        <v>17</v>
      </c>
      <c r="H4" s="38" t="s">
        <v>18</v>
      </c>
      <c r="I4" s="38" t="s">
        <v>19</v>
      </c>
      <c r="J4" s="38" t="s">
        <v>20</v>
      </c>
      <c r="K4" s="38" t="s">
        <v>21</v>
      </c>
      <c r="L4" s="38"/>
      <c r="M4" s="38"/>
      <c r="N4" s="38" t="s">
        <v>22</v>
      </c>
      <c r="O4" s="38" t="s">
        <v>23</v>
      </c>
      <c r="P4" s="39" t="s">
        <v>162</v>
      </c>
      <c r="Q4" s="39" t="s">
        <v>163</v>
      </c>
      <c r="R4" s="39" t="s">
        <v>164</v>
      </c>
      <c r="S4" s="39" t="s">
        <v>165</v>
      </c>
    </row>
    <row r="5" spans="1:19" ht="12.75" customHeight="1">
      <c r="A5" s="27"/>
      <c r="B5" s="3" t="s">
        <v>84</v>
      </c>
      <c r="C5" s="40">
        <v>8</v>
      </c>
      <c r="D5" s="16" t="s">
        <v>166</v>
      </c>
      <c r="E5" s="4">
        <v>7255</v>
      </c>
      <c r="F5" s="4">
        <v>480</v>
      </c>
      <c r="G5" s="4">
        <v>155</v>
      </c>
      <c r="H5" s="5">
        <f t="shared" ref="H5:H68" si="0">G5/F5</f>
        <v>0.32291666666666669</v>
      </c>
      <c r="I5" s="4">
        <v>325</v>
      </c>
      <c r="J5" s="4">
        <f t="shared" ref="J5:J68" si="1">E5/G5</f>
        <v>46.806451612903224</v>
      </c>
      <c r="K5" s="4">
        <f t="shared" ref="K5:K68" si="2">E5/F5</f>
        <v>15.114583333333334</v>
      </c>
      <c r="L5" s="4">
        <v>258</v>
      </c>
      <c r="M5" s="4">
        <v>1</v>
      </c>
      <c r="N5" s="4">
        <v>5817</v>
      </c>
      <c r="O5" s="6">
        <f t="shared" ref="O5:O68" si="3">E5/N5</f>
        <v>1.2472064638129621</v>
      </c>
      <c r="P5" s="41">
        <v>4353</v>
      </c>
      <c r="Q5" s="42">
        <v>2409</v>
      </c>
      <c r="R5" s="41">
        <v>57</v>
      </c>
      <c r="S5" s="41">
        <v>436</v>
      </c>
    </row>
    <row r="6" spans="1:19" ht="12.75" customHeight="1">
      <c r="A6" s="27"/>
      <c r="B6" s="3" t="s">
        <v>167</v>
      </c>
      <c r="C6" s="40">
        <v>3</v>
      </c>
      <c r="D6" s="16" t="s">
        <v>168</v>
      </c>
      <c r="E6" s="4">
        <v>6323</v>
      </c>
      <c r="F6" s="4">
        <v>23</v>
      </c>
      <c r="G6" s="4">
        <v>19</v>
      </c>
      <c r="H6" s="5">
        <f t="shared" si="0"/>
        <v>0.82608695652173914</v>
      </c>
      <c r="I6" s="4">
        <v>4</v>
      </c>
      <c r="J6" s="4">
        <f t="shared" si="1"/>
        <v>332.78947368421052</v>
      </c>
      <c r="K6" s="4">
        <f t="shared" si="2"/>
        <v>274.91304347826087</v>
      </c>
      <c r="L6" s="4">
        <v>694</v>
      </c>
      <c r="M6" s="4">
        <v>1</v>
      </c>
      <c r="N6" s="4">
        <v>5603</v>
      </c>
      <c r="O6" s="6">
        <f t="shared" si="3"/>
        <v>1.1285025878993395</v>
      </c>
      <c r="P6" s="41">
        <v>4965</v>
      </c>
      <c r="Q6" s="41">
        <v>1227</v>
      </c>
      <c r="R6" s="41">
        <v>64</v>
      </c>
      <c r="S6" s="41">
        <v>67</v>
      </c>
    </row>
    <row r="7" spans="1:19" ht="12.75" customHeight="1">
      <c r="A7" s="27"/>
      <c r="B7" s="3" t="s">
        <v>88</v>
      </c>
      <c r="C7" s="40">
        <v>4</v>
      </c>
      <c r="D7" s="16" t="s">
        <v>169</v>
      </c>
      <c r="E7" s="4">
        <v>6921</v>
      </c>
      <c r="F7" s="4">
        <v>74</v>
      </c>
      <c r="G7" s="4">
        <v>51</v>
      </c>
      <c r="H7" s="5">
        <f t="shared" si="0"/>
        <v>0.68918918918918914</v>
      </c>
      <c r="I7" s="4">
        <v>23</v>
      </c>
      <c r="J7" s="4">
        <f t="shared" si="1"/>
        <v>135.70588235294119</v>
      </c>
      <c r="K7" s="4">
        <f t="shared" si="2"/>
        <v>93.527027027027032</v>
      </c>
      <c r="L7" s="4">
        <v>445</v>
      </c>
      <c r="M7" s="4">
        <v>1</v>
      </c>
      <c r="N7" s="4">
        <v>6204</v>
      </c>
      <c r="O7" s="6">
        <f t="shared" si="3"/>
        <v>1.1155705996131529</v>
      </c>
      <c r="P7" s="41">
        <v>5915</v>
      </c>
      <c r="Q7" s="41">
        <v>794</v>
      </c>
      <c r="R7" s="41">
        <v>63</v>
      </c>
      <c r="S7" s="41">
        <v>149</v>
      </c>
    </row>
    <row r="8" spans="1:19" ht="12.75" customHeight="1">
      <c r="B8" s="3" t="s">
        <v>84</v>
      </c>
      <c r="C8" s="40">
        <v>11</v>
      </c>
      <c r="D8" s="16" t="s">
        <v>170</v>
      </c>
      <c r="E8" s="4">
        <v>7088</v>
      </c>
      <c r="F8" s="4">
        <v>503</v>
      </c>
      <c r="G8" s="4">
        <v>153</v>
      </c>
      <c r="H8" s="5">
        <f t="shared" si="0"/>
        <v>0.30417495029821073</v>
      </c>
      <c r="I8" s="4">
        <v>350</v>
      </c>
      <c r="J8" s="4">
        <f t="shared" si="1"/>
        <v>46.326797385620914</v>
      </c>
      <c r="K8" s="4">
        <f t="shared" si="2"/>
        <v>14.091451292246521</v>
      </c>
      <c r="L8" s="4">
        <v>209</v>
      </c>
      <c r="M8" s="4">
        <v>1</v>
      </c>
      <c r="N8" s="4">
        <v>6497</v>
      </c>
      <c r="O8" s="6">
        <f t="shared" si="3"/>
        <v>1.0909650607972912</v>
      </c>
      <c r="P8" s="41">
        <v>5465</v>
      </c>
      <c r="Q8" s="41">
        <v>1430</v>
      </c>
      <c r="R8" s="41">
        <v>52</v>
      </c>
      <c r="S8" s="41">
        <v>141</v>
      </c>
    </row>
    <row r="9" spans="1:19" ht="12.75" customHeight="1">
      <c r="B9" s="3" t="s">
        <v>171</v>
      </c>
      <c r="C9" s="40">
        <v>10</v>
      </c>
      <c r="D9" s="16" t="s">
        <v>172</v>
      </c>
      <c r="E9" s="4">
        <v>5743</v>
      </c>
      <c r="F9" s="4">
        <v>458</v>
      </c>
      <c r="G9" s="4">
        <v>181</v>
      </c>
      <c r="H9" s="5">
        <f t="shared" si="0"/>
        <v>0.39519650655021832</v>
      </c>
      <c r="I9" s="4">
        <v>277</v>
      </c>
      <c r="J9" s="4">
        <f t="shared" si="1"/>
        <v>31.729281767955801</v>
      </c>
      <c r="K9" s="4">
        <f t="shared" si="2"/>
        <v>12.539301310043669</v>
      </c>
      <c r="L9" s="4">
        <v>297</v>
      </c>
      <c r="M9" s="4">
        <v>1</v>
      </c>
      <c r="N9" s="4">
        <v>6037</v>
      </c>
      <c r="O9" s="6">
        <f t="shared" si="3"/>
        <v>0.95130031472585719</v>
      </c>
      <c r="P9" s="41">
        <v>3822</v>
      </c>
      <c r="Q9" s="41">
        <v>1708</v>
      </c>
      <c r="R9" s="41">
        <v>58</v>
      </c>
      <c r="S9" s="41">
        <v>155</v>
      </c>
    </row>
    <row r="10" spans="1:19" ht="12.75" customHeight="1">
      <c r="B10" s="3" t="s">
        <v>81</v>
      </c>
      <c r="C10" s="40">
        <v>4</v>
      </c>
      <c r="D10" s="16" t="s">
        <v>173</v>
      </c>
      <c r="E10" s="4">
        <v>5164</v>
      </c>
      <c r="F10" s="4">
        <v>114</v>
      </c>
      <c r="G10" s="4">
        <v>56</v>
      </c>
      <c r="H10" s="5">
        <f t="shared" si="0"/>
        <v>0.49122807017543857</v>
      </c>
      <c r="I10" s="4">
        <v>58</v>
      </c>
      <c r="J10" s="4">
        <f t="shared" si="1"/>
        <v>92.214285714285708</v>
      </c>
      <c r="K10" s="4">
        <f t="shared" si="2"/>
        <v>45.298245614035089</v>
      </c>
      <c r="L10" s="4">
        <v>442</v>
      </c>
      <c r="M10" s="4">
        <v>1</v>
      </c>
      <c r="N10" s="4">
        <v>5715</v>
      </c>
      <c r="O10" s="6">
        <f t="shared" si="3"/>
        <v>0.90358705161854769</v>
      </c>
      <c r="P10" s="41">
        <v>4070</v>
      </c>
      <c r="Q10" s="41">
        <v>966</v>
      </c>
      <c r="R10" s="41">
        <v>44</v>
      </c>
      <c r="S10" s="41">
        <v>84</v>
      </c>
    </row>
    <row r="11" spans="1:19" ht="12.75" customHeight="1">
      <c r="B11" s="3" t="s">
        <v>174</v>
      </c>
      <c r="C11" s="40">
        <v>6</v>
      </c>
      <c r="D11" s="16" t="s">
        <v>175</v>
      </c>
      <c r="E11" s="4">
        <v>4460</v>
      </c>
      <c r="F11" s="4">
        <v>24</v>
      </c>
      <c r="G11" s="4">
        <v>17</v>
      </c>
      <c r="H11" s="5">
        <f t="shared" si="0"/>
        <v>0.70833333333333337</v>
      </c>
      <c r="I11" s="4">
        <v>7</v>
      </c>
      <c r="J11" s="4">
        <f t="shared" si="1"/>
        <v>262.35294117647061</v>
      </c>
      <c r="K11" s="4">
        <f t="shared" si="2"/>
        <v>185.83333333333334</v>
      </c>
      <c r="L11" s="4">
        <v>903</v>
      </c>
      <c r="M11" s="4">
        <v>2</v>
      </c>
      <c r="N11" s="4">
        <v>5312</v>
      </c>
      <c r="O11" s="6">
        <f t="shared" si="3"/>
        <v>0.83960843373493976</v>
      </c>
      <c r="P11" s="41">
        <v>3792</v>
      </c>
      <c r="Q11" s="41">
        <v>437</v>
      </c>
      <c r="R11" s="41">
        <v>73</v>
      </c>
      <c r="S11" s="41">
        <v>158</v>
      </c>
    </row>
    <row r="12" spans="1:19" ht="12.75" customHeight="1">
      <c r="B12" s="3" t="s">
        <v>145</v>
      </c>
      <c r="C12" s="40">
        <v>3</v>
      </c>
      <c r="D12" s="16" t="s">
        <v>176</v>
      </c>
      <c r="E12" s="4">
        <v>5190</v>
      </c>
      <c r="F12" s="4">
        <v>572</v>
      </c>
      <c r="G12" s="4">
        <v>135</v>
      </c>
      <c r="H12" s="5">
        <f t="shared" si="0"/>
        <v>0.23601398601398602</v>
      </c>
      <c r="I12" s="4">
        <v>437</v>
      </c>
      <c r="J12" s="4">
        <f t="shared" si="1"/>
        <v>38.444444444444443</v>
      </c>
      <c r="K12" s="4">
        <f t="shared" si="2"/>
        <v>9.0734265734265733</v>
      </c>
      <c r="L12" s="4">
        <v>266</v>
      </c>
      <c r="M12" s="4">
        <v>1</v>
      </c>
      <c r="N12" s="4">
        <v>6183</v>
      </c>
      <c r="O12" s="6">
        <f t="shared" si="3"/>
        <v>0.8393983503153809</v>
      </c>
      <c r="P12" s="41">
        <v>4004</v>
      </c>
      <c r="Q12" s="41">
        <v>974</v>
      </c>
      <c r="R12" s="41">
        <v>37</v>
      </c>
      <c r="S12" s="41">
        <v>175</v>
      </c>
    </row>
    <row r="13" spans="1:19" ht="12.75" customHeight="1">
      <c r="B13" s="3" t="s">
        <v>126</v>
      </c>
      <c r="C13" s="40">
        <v>6</v>
      </c>
      <c r="D13" s="16" t="s">
        <v>177</v>
      </c>
      <c r="E13" s="4">
        <v>5171</v>
      </c>
      <c r="F13" s="4">
        <v>203</v>
      </c>
      <c r="G13" s="4">
        <v>113</v>
      </c>
      <c r="H13" s="5">
        <f t="shared" si="0"/>
        <v>0.55665024630541871</v>
      </c>
      <c r="I13" s="4">
        <v>90</v>
      </c>
      <c r="J13" s="4">
        <f t="shared" si="1"/>
        <v>45.761061946902657</v>
      </c>
      <c r="K13" s="4">
        <f t="shared" si="2"/>
        <v>25.472906403940886</v>
      </c>
      <c r="L13" s="4">
        <v>652</v>
      </c>
      <c r="M13" s="4">
        <v>1</v>
      </c>
      <c r="N13" s="4">
        <v>6256</v>
      </c>
      <c r="O13" s="6">
        <f t="shared" si="3"/>
        <v>0.82656649616368283</v>
      </c>
      <c r="P13" s="41">
        <v>4476</v>
      </c>
      <c r="Q13" s="41">
        <v>556</v>
      </c>
      <c r="R13" s="41">
        <v>47</v>
      </c>
      <c r="S13" s="41">
        <v>92</v>
      </c>
    </row>
    <row r="14" spans="1:19" ht="12.75" customHeight="1">
      <c r="B14" s="3" t="s">
        <v>90</v>
      </c>
      <c r="C14" s="40">
        <v>10</v>
      </c>
      <c r="D14" s="16" t="s">
        <v>178</v>
      </c>
      <c r="E14" s="4">
        <v>4356</v>
      </c>
      <c r="F14" s="4">
        <v>2182</v>
      </c>
      <c r="G14" s="4">
        <v>348</v>
      </c>
      <c r="H14" s="5">
        <f t="shared" si="0"/>
        <v>0.15948670944087992</v>
      </c>
      <c r="I14" s="4">
        <v>1834</v>
      </c>
      <c r="J14" s="4">
        <f t="shared" si="1"/>
        <v>12.517241379310345</v>
      </c>
      <c r="K14" s="4">
        <f t="shared" si="2"/>
        <v>1.9963336388634281</v>
      </c>
      <c r="L14" s="4">
        <v>231</v>
      </c>
      <c r="M14" s="4">
        <v>1</v>
      </c>
      <c r="N14" s="4">
        <v>5749</v>
      </c>
      <c r="O14" s="6">
        <f t="shared" si="3"/>
        <v>0.75769699078100539</v>
      </c>
      <c r="P14" s="41">
        <v>3755</v>
      </c>
      <c r="Q14" s="41">
        <v>516</v>
      </c>
      <c r="R14" s="41">
        <v>37</v>
      </c>
      <c r="S14" s="41">
        <v>48</v>
      </c>
    </row>
    <row r="15" spans="1:19" ht="12.75" customHeight="1">
      <c r="B15" s="3" t="s">
        <v>74</v>
      </c>
      <c r="C15" s="40">
        <v>3</v>
      </c>
      <c r="D15" s="16" t="s">
        <v>179</v>
      </c>
      <c r="E15" s="4">
        <v>3532</v>
      </c>
      <c r="F15" s="4">
        <v>97</v>
      </c>
      <c r="G15" s="4">
        <v>51</v>
      </c>
      <c r="H15" s="5">
        <f t="shared" si="0"/>
        <v>0.52577319587628868</v>
      </c>
      <c r="I15" s="4">
        <v>46</v>
      </c>
      <c r="J15" s="4">
        <f t="shared" si="1"/>
        <v>69.254901960784309</v>
      </c>
      <c r="K15" s="4">
        <f t="shared" si="2"/>
        <v>36.412371134020617</v>
      </c>
      <c r="L15" s="4">
        <v>884</v>
      </c>
      <c r="M15" s="4">
        <v>1</v>
      </c>
      <c r="N15" s="4">
        <v>4729</v>
      </c>
      <c r="O15" s="6">
        <f t="shared" si="3"/>
        <v>0.74688094734616195</v>
      </c>
      <c r="P15" s="41">
        <v>3010</v>
      </c>
      <c r="Q15" s="41">
        <v>399</v>
      </c>
      <c r="R15" s="41">
        <v>30</v>
      </c>
      <c r="S15" s="41">
        <v>93</v>
      </c>
    </row>
    <row r="16" spans="1:19" ht="12.75" customHeight="1">
      <c r="B16" s="3" t="s">
        <v>74</v>
      </c>
      <c r="C16" s="40">
        <v>6</v>
      </c>
      <c r="D16" s="16" t="s">
        <v>180</v>
      </c>
      <c r="E16" s="4">
        <v>4300</v>
      </c>
      <c r="F16" s="4">
        <v>188</v>
      </c>
      <c r="G16" s="4">
        <v>70</v>
      </c>
      <c r="H16" s="5">
        <f t="shared" si="0"/>
        <v>0.37234042553191488</v>
      </c>
      <c r="I16" s="4">
        <v>118</v>
      </c>
      <c r="J16" s="4">
        <f t="shared" si="1"/>
        <v>61.428571428571431</v>
      </c>
      <c r="K16" s="4">
        <f t="shared" si="2"/>
        <v>22.872340425531913</v>
      </c>
      <c r="L16" s="4">
        <v>655</v>
      </c>
      <c r="M16" s="4">
        <v>1</v>
      </c>
      <c r="N16" s="4">
        <v>5800</v>
      </c>
      <c r="O16" s="6">
        <f t="shared" si="3"/>
        <v>0.74137931034482762</v>
      </c>
      <c r="P16" s="41">
        <v>3473</v>
      </c>
      <c r="Q16" s="41">
        <v>681</v>
      </c>
      <c r="R16" s="41">
        <v>38</v>
      </c>
      <c r="S16" s="41">
        <v>108</v>
      </c>
    </row>
    <row r="17" spans="2:19" ht="12.75" customHeight="1">
      <c r="B17" s="3" t="s">
        <v>74</v>
      </c>
      <c r="C17" s="40">
        <v>4</v>
      </c>
      <c r="D17" s="16" t="s">
        <v>181</v>
      </c>
      <c r="E17" s="4">
        <v>4520</v>
      </c>
      <c r="F17" s="4">
        <v>168</v>
      </c>
      <c r="G17" s="4">
        <v>74</v>
      </c>
      <c r="H17" s="5">
        <f t="shared" si="0"/>
        <v>0.44047619047619047</v>
      </c>
      <c r="I17" s="4">
        <v>94</v>
      </c>
      <c r="J17" s="4">
        <f t="shared" si="1"/>
        <v>61.081081081081081</v>
      </c>
      <c r="K17" s="4">
        <f t="shared" si="2"/>
        <v>26.904761904761905</v>
      </c>
      <c r="L17" s="4">
        <v>636</v>
      </c>
      <c r="M17" s="4">
        <v>1</v>
      </c>
      <c r="N17" s="4">
        <v>6122</v>
      </c>
      <c r="O17" s="6">
        <f t="shared" si="3"/>
        <v>0.73832081019274742</v>
      </c>
      <c r="P17" s="41">
        <v>3692</v>
      </c>
      <c r="Q17" s="41">
        <v>601</v>
      </c>
      <c r="R17" s="41">
        <v>43</v>
      </c>
      <c r="S17" s="41">
        <v>184</v>
      </c>
    </row>
    <row r="18" spans="2:19" ht="12.75" customHeight="1">
      <c r="B18" s="3" t="s">
        <v>79</v>
      </c>
      <c r="C18" s="40">
        <v>1</v>
      </c>
      <c r="D18" s="16" t="s">
        <v>182</v>
      </c>
      <c r="E18" s="4">
        <v>4395</v>
      </c>
      <c r="F18" s="4">
        <v>392</v>
      </c>
      <c r="G18" s="4">
        <v>78</v>
      </c>
      <c r="H18" s="5">
        <f t="shared" si="0"/>
        <v>0.19897959183673469</v>
      </c>
      <c r="I18" s="4">
        <v>314</v>
      </c>
      <c r="J18" s="4">
        <f t="shared" si="1"/>
        <v>56.346153846153847</v>
      </c>
      <c r="K18" s="4">
        <f t="shared" si="2"/>
        <v>11.211734693877551</v>
      </c>
      <c r="L18" s="4">
        <v>386</v>
      </c>
      <c r="M18" s="4">
        <v>1</v>
      </c>
      <c r="N18" s="4">
        <v>6071</v>
      </c>
      <c r="O18" s="6">
        <f t="shared" si="3"/>
        <v>0.7239334541261736</v>
      </c>
      <c r="P18" s="41">
        <v>1921</v>
      </c>
      <c r="Q18" s="41">
        <v>1316</v>
      </c>
      <c r="R18" s="41">
        <v>45</v>
      </c>
      <c r="S18" s="41">
        <v>1113</v>
      </c>
    </row>
    <row r="19" spans="2:19" ht="12.75" customHeight="1">
      <c r="B19" s="3" t="s">
        <v>145</v>
      </c>
      <c r="C19" s="40">
        <v>4</v>
      </c>
      <c r="D19" s="16" t="s">
        <v>183</v>
      </c>
      <c r="E19" s="4">
        <v>4295</v>
      </c>
      <c r="F19" s="4">
        <v>93</v>
      </c>
      <c r="G19" s="4">
        <v>38</v>
      </c>
      <c r="H19" s="5">
        <f t="shared" si="0"/>
        <v>0.40860215053763443</v>
      </c>
      <c r="I19" s="4">
        <v>55</v>
      </c>
      <c r="J19" s="4">
        <f t="shared" si="1"/>
        <v>113.02631578947368</v>
      </c>
      <c r="K19" s="4">
        <f t="shared" si="2"/>
        <v>46.182795698924728</v>
      </c>
      <c r="L19" s="4">
        <v>1515</v>
      </c>
      <c r="M19" s="4">
        <v>1</v>
      </c>
      <c r="N19" s="4">
        <v>5948</v>
      </c>
      <c r="O19" s="6">
        <f t="shared" si="3"/>
        <v>0.72209145931405516</v>
      </c>
      <c r="P19" s="41">
        <v>3850</v>
      </c>
      <c r="Q19" s="41">
        <v>347</v>
      </c>
      <c r="R19" s="41">
        <v>36</v>
      </c>
      <c r="S19" s="41">
        <v>62</v>
      </c>
    </row>
    <row r="20" spans="2:19" ht="12.75" customHeight="1">
      <c r="B20" s="3" t="s">
        <v>167</v>
      </c>
      <c r="C20" s="40">
        <v>1</v>
      </c>
      <c r="D20" s="16" t="s">
        <v>184</v>
      </c>
      <c r="E20" s="4">
        <v>3995</v>
      </c>
      <c r="F20" s="4">
        <v>32</v>
      </c>
      <c r="G20" s="4">
        <v>24</v>
      </c>
      <c r="H20" s="5">
        <f t="shared" si="0"/>
        <v>0.75</v>
      </c>
      <c r="I20" s="4">
        <v>8</v>
      </c>
      <c r="J20" s="4">
        <f t="shared" si="1"/>
        <v>166.45833333333334</v>
      </c>
      <c r="K20" s="4">
        <f t="shared" si="2"/>
        <v>124.84375</v>
      </c>
      <c r="L20" s="4">
        <v>1096</v>
      </c>
      <c r="M20" s="4">
        <v>1</v>
      </c>
      <c r="N20" s="4">
        <v>5651</v>
      </c>
      <c r="O20" s="6">
        <f t="shared" si="3"/>
        <v>0.70695452132365955</v>
      </c>
      <c r="P20" s="41">
        <v>3424</v>
      </c>
      <c r="Q20" s="41">
        <v>504</v>
      </c>
      <c r="R20" s="41">
        <v>38</v>
      </c>
      <c r="S20" s="41">
        <v>29</v>
      </c>
    </row>
    <row r="21" spans="2:19" ht="12.75" customHeight="1">
      <c r="B21" s="3" t="s">
        <v>84</v>
      </c>
      <c r="C21" s="40">
        <v>12</v>
      </c>
      <c r="D21" s="16" t="s">
        <v>185</v>
      </c>
      <c r="E21" s="4">
        <v>4031</v>
      </c>
      <c r="F21" s="4">
        <v>410</v>
      </c>
      <c r="G21" s="4">
        <v>143</v>
      </c>
      <c r="H21" s="5">
        <f t="shared" si="0"/>
        <v>0.34878048780487803</v>
      </c>
      <c r="I21" s="4">
        <v>267</v>
      </c>
      <c r="J21" s="4">
        <f t="shared" si="1"/>
        <v>28.18881118881119</v>
      </c>
      <c r="K21" s="4">
        <f t="shared" si="2"/>
        <v>9.831707317073171</v>
      </c>
      <c r="L21" s="4">
        <v>226</v>
      </c>
      <c r="M21" s="4">
        <v>1</v>
      </c>
      <c r="N21" s="4">
        <v>6289</v>
      </c>
      <c r="O21" s="6">
        <f t="shared" si="3"/>
        <v>0.64096040705994595</v>
      </c>
      <c r="P21" s="41">
        <v>2625</v>
      </c>
      <c r="Q21" s="41">
        <v>1165</v>
      </c>
      <c r="R21" s="41">
        <v>49</v>
      </c>
      <c r="S21" s="41">
        <v>192</v>
      </c>
    </row>
    <row r="22" spans="2:19" ht="12.75" customHeight="1">
      <c r="B22" s="3" t="s">
        <v>186</v>
      </c>
      <c r="C22" s="40">
        <v>12</v>
      </c>
      <c r="D22" s="16" t="s">
        <v>187</v>
      </c>
      <c r="E22" s="4">
        <v>3789</v>
      </c>
      <c r="F22" s="4">
        <v>253</v>
      </c>
      <c r="G22" s="4">
        <v>108</v>
      </c>
      <c r="H22" s="5">
        <f t="shared" si="0"/>
        <v>0.4268774703557312</v>
      </c>
      <c r="I22" s="4">
        <v>145</v>
      </c>
      <c r="J22" s="4">
        <f t="shared" si="1"/>
        <v>35.083333333333336</v>
      </c>
      <c r="K22" s="4">
        <f t="shared" si="2"/>
        <v>14.976284584980236</v>
      </c>
      <c r="L22" s="4">
        <v>1279</v>
      </c>
      <c r="M22" s="4">
        <v>1</v>
      </c>
      <c r="N22" s="4">
        <v>6193</v>
      </c>
      <c r="O22" s="6">
        <f t="shared" si="3"/>
        <v>0.61181979654448571</v>
      </c>
      <c r="P22" s="41">
        <v>3218</v>
      </c>
      <c r="Q22" s="41">
        <v>414</v>
      </c>
      <c r="R22" s="41">
        <v>27</v>
      </c>
      <c r="S22" s="41">
        <v>130</v>
      </c>
    </row>
    <row r="23" spans="2:19" ht="12.75" customHeight="1">
      <c r="B23" s="3" t="s">
        <v>90</v>
      </c>
      <c r="C23" s="40">
        <v>8</v>
      </c>
      <c r="D23" s="16" t="s">
        <v>188</v>
      </c>
      <c r="E23" s="4">
        <v>3940</v>
      </c>
      <c r="F23" s="4">
        <v>2259</v>
      </c>
      <c r="G23" s="4">
        <v>330</v>
      </c>
      <c r="H23" s="5">
        <f t="shared" si="0"/>
        <v>0.14608233731739709</v>
      </c>
      <c r="I23" s="4">
        <v>1929</v>
      </c>
      <c r="J23" s="4">
        <f t="shared" si="1"/>
        <v>11.939393939393939</v>
      </c>
      <c r="K23" s="4">
        <f t="shared" si="2"/>
        <v>1.7441345728198319</v>
      </c>
      <c r="L23" s="4">
        <v>726</v>
      </c>
      <c r="M23" s="4">
        <v>1</v>
      </c>
      <c r="N23" s="4">
        <v>6461</v>
      </c>
      <c r="O23" s="6">
        <f t="shared" si="3"/>
        <v>0.60981272248877882</v>
      </c>
      <c r="P23" s="41">
        <v>3480</v>
      </c>
      <c r="Q23" s="41">
        <v>383</v>
      </c>
      <c r="R23" s="41">
        <v>33</v>
      </c>
      <c r="S23" s="41">
        <v>44</v>
      </c>
    </row>
    <row r="24" spans="2:19" ht="12.75" customHeight="1">
      <c r="B24" s="3" t="s">
        <v>90</v>
      </c>
      <c r="C24" s="40">
        <v>13</v>
      </c>
      <c r="D24" s="16" t="s">
        <v>189</v>
      </c>
      <c r="E24" s="4">
        <v>3387</v>
      </c>
      <c r="F24" s="4">
        <v>2135</v>
      </c>
      <c r="G24" s="4">
        <v>220</v>
      </c>
      <c r="H24" s="5">
        <f t="shared" si="0"/>
        <v>0.10304449648711944</v>
      </c>
      <c r="I24" s="4">
        <v>1915</v>
      </c>
      <c r="J24" s="4">
        <f t="shared" si="1"/>
        <v>15.395454545454545</v>
      </c>
      <c r="K24" s="4">
        <f t="shared" si="2"/>
        <v>1.5864168618266978</v>
      </c>
      <c r="L24" s="4">
        <v>899</v>
      </c>
      <c r="M24" s="4">
        <v>1</v>
      </c>
      <c r="N24" s="4">
        <v>5565</v>
      </c>
      <c r="O24" s="6">
        <f t="shared" si="3"/>
        <v>0.60862533692722376</v>
      </c>
      <c r="P24" s="41">
        <v>3025</v>
      </c>
      <c r="Q24" s="41">
        <v>310</v>
      </c>
      <c r="R24" s="41">
        <v>24</v>
      </c>
      <c r="S24" s="41">
        <v>28</v>
      </c>
    </row>
    <row r="25" spans="2:19" ht="12.75" customHeight="1">
      <c r="B25" s="3" t="s">
        <v>104</v>
      </c>
      <c r="C25" s="40">
        <v>8</v>
      </c>
      <c r="D25" s="16" t="s">
        <v>190</v>
      </c>
      <c r="E25" s="4">
        <v>3879</v>
      </c>
      <c r="F25" s="4">
        <v>67</v>
      </c>
      <c r="G25" s="4">
        <v>18</v>
      </c>
      <c r="H25" s="5">
        <f t="shared" si="0"/>
        <v>0.26865671641791045</v>
      </c>
      <c r="I25" s="4">
        <v>49</v>
      </c>
      <c r="J25" s="4">
        <f t="shared" si="1"/>
        <v>215.5</v>
      </c>
      <c r="K25" s="4">
        <f t="shared" si="2"/>
        <v>57.895522388059703</v>
      </c>
      <c r="L25" s="4">
        <v>1397</v>
      </c>
      <c r="M25" s="4">
        <v>1</v>
      </c>
      <c r="N25" s="4">
        <v>6703</v>
      </c>
      <c r="O25" s="6">
        <f t="shared" si="3"/>
        <v>0.57869610622109502</v>
      </c>
      <c r="P25" s="41">
        <v>3014</v>
      </c>
      <c r="Q25" s="41">
        <v>769</v>
      </c>
      <c r="R25" s="41">
        <v>30</v>
      </c>
      <c r="S25" s="41">
        <v>66</v>
      </c>
    </row>
    <row r="26" spans="2:19" ht="12.75" customHeight="1">
      <c r="B26" s="3" t="s">
        <v>81</v>
      </c>
      <c r="C26" s="40">
        <v>1</v>
      </c>
      <c r="D26" s="16" t="s">
        <v>191</v>
      </c>
      <c r="E26" s="4">
        <v>3450</v>
      </c>
      <c r="F26" s="4">
        <v>150</v>
      </c>
      <c r="G26" s="4">
        <v>67</v>
      </c>
      <c r="H26" s="5">
        <f t="shared" si="0"/>
        <v>0.44666666666666666</v>
      </c>
      <c r="I26" s="4">
        <v>83</v>
      </c>
      <c r="J26" s="4">
        <f t="shared" si="1"/>
        <v>51.492537313432834</v>
      </c>
      <c r="K26" s="4">
        <f t="shared" si="2"/>
        <v>23</v>
      </c>
      <c r="L26" s="4">
        <v>492</v>
      </c>
      <c r="M26" s="4">
        <v>1</v>
      </c>
      <c r="N26" s="4">
        <v>5993</v>
      </c>
      <c r="O26" s="6">
        <f t="shared" si="3"/>
        <v>0.57567161688636748</v>
      </c>
      <c r="P26" s="41">
        <v>2558</v>
      </c>
      <c r="Q26" s="41">
        <v>725</v>
      </c>
      <c r="R26" s="41">
        <v>27</v>
      </c>
      <c r="S26" s="41">
        <v>140</v>
      </c>
    </row>
    <row r="27" spans="2:19" ht="12.75" customHeight="1">
      <c r="B27" s="3" t="s">
        <v>149</v>
      </c>
      <c r="C27" s="40">
        <v>2</v>
      </c>
      <c r="D27" s="16" t="s">
        <v>192</v>
      </c>
      <c r="E27" s="4">
        <v>3504</v>
      </c>
      <c r="F27" s="4">
        <v>106</v>
      </c>
      <c r="G27" s="4">
        <v>45</v>
      </c>
      <c r="H27" s="5">
        <f t="shared" si="0"/>
        <v>0.42452830188679247</v>
      </c>
      <c r="I27" s="4">
        <v>61</v>
      </c>
      <c r="J27" s="4">
        <f t="shared" si="1"/>
        <v>77.86666666666666</v>
      </c>
      <c r="K27" s="4">
        <f t="shared" si="2"/>
        <v>33.056603773584904</v>
      </c>
      <c r="L27" s="4">
        <v>478</v>
      </c>
      <c r="M27" s="4">
        <v>1</v>
      </c>
      <c r="N27" s="4">
        <v>6242</v>
      </c>
      <c r="O27" s="6">
        <f t="shared" si="3"/>
        <v>0.56135853892983023</v>
      </c>
      <c r="P27" s="41">
        <v>2684</v>
      </c>
      <c r="Q27" s="41">
        <v>623</v>
      </c>
      <c r="R27" s="41">
        <v>36</v>
      </c>
      <c r="S27" s="41">
        <v>161</v>
      </c>
    </row>
    <row r="28" spans="2:19" ht="12.75" customHeight="1">
      <c r="B28" s="3" t="s">
        <v>84</v>
      </c>
      <c r="C28" s="40">
        <v>7</v>
      </c>
      <c r="D28" s="16" t="s">
        <v>193</v>
      </c>
      <c r="E28" s="4">
        <v>3851</v>
      </c>
      <c r="F28" s="4">
        <v>753</v>
      </c>
      <c r="G28" s="4">
        <v>194</v>
      </c>
      <c r="H28" s="5">
        <f t="shared" si="0"/>
        <v>0.25763612217795484</v>
      </c>
      <c r="I28" s="4">
        <v>559</v>
      </c>
      <c r="J28" s="4">
        <f t="shared" si="1"/>
        <v>19.850515463917525</v>
      </c>
      <c r="K28" s="4">
        <f t="shared" si="2"/>
        <v>5.1142098273572376</v>
      </c>
      <c r="L28" s="4">
        <v>105</v>
      </c>
      <c r="M28" s="4">
        <v>1</v>
      </c>
      <c r="N28" s="4">
        <v>6925</v>
      </c>
      <c r="O28" s="6">
        <f t="shared" si="3"/>
        <v>0.55610108303249095</v>
      </c>
      <c r="P28" s="41">
        <v>2334</v>
      </c>
      <c r="Q28" s="41">
        <v>1298</v>
      </c>
      <c r="R28" s="41">
        <v>47</v>
      </c>
      <c r="S28" s="41">
        <v>172</v>
      </c>
    </row>
    <row r="29" spans="2:19" ht="12.75" customHeight="1">
      <c r="B29" s="3" t="s">
        <v>171</v>
      </c>
      <c r="C29" s="40">
        <v>9</v>
      </c>
      <c r="D29" s="16" t="s">
        <v>194</v>
      </c>
      <c r="E29" s="4">
        <v>2568</v>
      </c>
      <c r="F29" s="4">
        <v>103</v>
      </c>
      <c r="G29" s="4">
        <v>61</v>
      </c>
      <c r="H29" s="5">
        <f t="shared" si="0"/>
        <v>0.59223300970873782</v>
      </c>
      <c r="I29" s="4">
        <v>42</v>
      </c>
      <c r="J29" s="4">
        <f t="shared" si="1"/>
        <v>42.098360655737707</v>
      </c>
      <c r="K29" s="4">
        <f t="shared" si="2"/>
        <v>24.932038834951456</v>
      </c>
      <c r="L29" s="4">
        <v>467</v>
      </c>
      <c r="M29" s="4">
        <v>1</v>
      </c>
      <c r="N29" s="4">
        <v>4659</v>
      </c>
      <c r="O29" s="6">
        <f t="shared" si="3"/>
        <v>0.55119124275595621</v>
      </c>
      <c r="P29" s="41">
        <v>2166</v>
      </c>
      <c r="Q29" s="41">
        <v>314</v>
      </c>
      <c r="R29" s="41">
        <v>27</v>
      </c>
      <c r="S29" s="41">
        <v>61</v>
      </c>
    </row>
    <row r="30" spans="2:19" ht="12.75" customHeight="1">
      <c r="B30" s="3" t="s">
        <v>84</v>
      </c>
      <c r="C30" s="40">
        <v>3</v>
      </c>
      <c r="D30" s="16" t="s">
        <v>195</v>
      </c>
      <c r="E30" s="4">
        <v>3054</v>
      </c>
      <c r="F30" s="4">
        <v>343</v>
      </c>
      <c r="G30" s="4">
        <v>74</v>
      </c>
      <c r="H30" s="5">
        <f t="shared" si="0"/>
        <v>0.21574344023323616</v>
      </c>
      <c r="I30" s="4">
        <v>269</v>
      </c>
      <c r="J30" s="4">
        <f t="shared" si="1"/>
        <v>41.270270270270274</v>
      </c>
      <c r="K30" s="4">
        <f t="shared" si="2"/>
        <v>8.9037900874635572</v>
      </c>
      <c r="L30" s="4">
        <v>208</v>
      </c>
      <c r="M30" s="4">
        <v>1</v>
      </c>
      <c r="N30" s="4">
        <v>5617</v>
      </c>
      <c r="O30" s="6">
        <f t="shared" si="3"/>
        <v>0.54370660494926115</v>
      </c>
      <c r="P30" s="41">
        <v>1681</v>
      </c>
      <c r="Q30" s="41">
        <v>1255</v>
      </c>
      <c r="R30" s="41">
        <v>15</v>
      </c>
      <c r="S30" s="41">
        <v>103</v>
      </c>
    </row>
    <row r="31" spans="2:19" ht="12.75" customHeight="1">
      <c r="B31" s="3" t="s">
        <v>171</v>
      </c>
      <c r="C31" s="40">
        <v>8</v>
      </c>
      <c r="D31" s="16" t="s">
        <v>196</v>
      </c>
      <c r="E31" s="4">
        <v>3017</v>
      </c>
      <c r="F31" s="4">
        <v>150</v>
      </c>
      <c r="G31" s="4">
        <v>59</v>
      </c>
      <c r="H31" s="5">
        <f t="shared" si="0"/>
        <v>0.39333333333333331</v>
      </c>
      <c r="I31" s="4">
        <v>91</v>
      </c>
      <c r="J31" s="4">
        <f t="shared" si="1"/>
        <v>51.135593220338983</v>
      </c>
      <c r="K31" s="4">
        <f t="shared" si="2"/>
        <v>20.113333333333333</v>
      </c>
      <c r="L31" s="4">
        <v>590</v>
      </c>
      <c r="M31" s="4">
        <v>1</v>
      </c>
      <c r="N31" s="4">
        <v>5662</v>
      </c>
      <c r="O31" s="6">
        <f t="shared" si="3"/>
        <v>0.53285058283292119</v>
      </c>
      <c r="P31" s="41">
        <v>2366</v>
      </c>
      <c r="Q31" s="41">
        <v>562</v>
      </c>
      <c r="R31" s="41">
        <v>17</v>
      </c>
      <c r="S31" s="41">
        <v>72</v>
      </c>
    </row>
    <row r="32" spans="2:19" ht="12.75" customHeight="1">
      <c r="B32" s="3" t="s">
        <v>167</v>
      </c>
      <c r="C32" s="40">
        <v>4</v>
      </c>
      <c r="D32" s="16" t="s">
        <v>197</v>
      </c>
      <c r="E32" s="4">
        <v>3342</v>
      </c>
      <c r="F32" s="4">
        <v>150</v>
      </c>
      <c r="G32" s="4">
        <v>68</v>
      </c>
      <c r="H32" s="5">
        <f t="shared" si="0"/>
        <v>0.45333333333333331</v>
      </c>
      <c r="I32" s="4">
        <v>82</v>
      </c>
      <c r="J32" s="4">
        <f t="shared" si="1"/>
        <v>49.147058823529413</v>
      </c>
      <c r="K32" s="4">
        <f t="shared" si="2"/>
        <v>22.28</v>
      </c>
      <c r="L32" s="4">
        <v>429</v>
      </c>
      <c r="M32" s="4">
        <v>1</v>
      </c>
      <c r="N32" s="4">
        <v>6443</v>
      </c>
      <c r="O32" s="6">
        <f t="shared" si="3"/>
        <v>0.51870246779450568</v>
      </c>
      <c r="P32" s="41">
        <v>2345</v>
      </c>
      <c r="Q32" s="41">
        <v>901</v>
      </c>
      <c r="R32" s="41">
        <v>37</v>
      </c>
      <c r="S32" s="41">
        <v>59</v>
      </c>
    </row>
    <row r="33" spans="2:19" ht="12.75" customHeight="1">
      <c r="B33" s="3" t="s">
        <v>74</v>
      </c>
      <c r="C33" s="40">
        <v>5</v>
      </c>
      <c r="D33" s="16" t="s">
        <v>198</v>
      </c>
      <c r="E33" s="4">
        <v>2943</v>
      </c>
      <c r="F33" s="4">
        <v>80</v>
      </c>
      <c r="G33" s="4">
        <v>45</v>
      </c>
      <c r="H33" s="5">
        <f t="shared" si="0"/>
        <v>0.5625</v>
      </c>
      <c r="I33" s="4">
        <v>35</v>
      </c>
      <c r="J33" s="4">
        <f t="shared" si="1"/>
        <v>65.400000000000006</v>
      </c>
      <c r="K33" s="4">
        <f t="shared" si="2"/>
        <v>36.787500000000001</v>
      </c>
      <c r="L33" s="4">
        <v>222</v>
      </c>
      <c r="M33" s="4">
        <v>1</v>
      </c>
      <c r="N33" s="4">
        <v>5766</v>
      </c>
      <c r="O33" s="6">
        <f t="shared" si="3"/>
        <v>0.51040582726326744</v>
      </c>
      <c r="P33" s="41">
        <v>2361</v>
      </c>
      <c r="Q33" s="41">
        <v>476</v>
      </c>
      <c r="R33" s="41">
        <v>22</v>
      </c>
      <c r="S33" s="41">
        <v>84</v>
      </c>
    </row>
    <row r="34" spans="2:19" ht="12.75" customHeight="1">
      <c r="B34" s="3" t="s">
        <v>74</v>
      </c>
      <c r="C34" s="40">
        <v>2</v>
      </c>
      <c r="D34" s="16" t="s">
        <v>199</v>
      </c>
      <c r="E34" s="4">
        <v>2988</v>
      </c>
      <c r="F34" s="4">
        <v>105</v>
      </c>
      <c r="G34" s="4">
        <v>40</v>
      </c>
      <c r="H34" s="5">
        <f t="shared" si="0"/>
        <v>0.38095238095238093</v>
      </c>
      <c r="I34" s="4">
        <v>65</v>
      </c>
      <c r="J34" s="4">
        <f t="shared" si="1"/>
        <v>74.7</v>
      </c>
      <c r="K34" s="4">
        <f t="shared" si="2"/>
        <v>28.457142857142856</v>
      </c>
      <c r="L34" s="4">
        <v>245</v>
      </c>
      <c r="M34" s="4">
        <v>1</v>
      </c>
      <c r="N34" s="4">
        <v>5921</v>
      </c>
      <c r="O34" s="6">
        <f t="shared" si="3"/>
        <v>0.50464448572876208</v>
      </c>
      <c r="P34" s="41">
        <v>2579</v>
      </c>
      <c r="Q34" s="41">
        <v>293</v>
      </c>
      <c r="R34" s="41">
        <v>43</v>
      </c>
      <c r="S34" s="41">
        <v>73</v>
      </c>
    </row>
    <row r="35" spans="2:19" ht="12.75" customHeight="1">
      <c r="B35" s="3" t="s">
        <v>84</v>
      </c>
      <c r="C35" s="40">
        <v>1</v>
      </c>
      <c r="D35" s="16" t="s">
        <v>200</v>
      </c>
      <c r="E35" s="4">
        <v>3059</v>
      </c>
      <c r="F35" s="4">
        <v>626</v>
      </c>
      <c r="G35" s="4">
        <v>131</v>
      </c>
      <c r="H35" s="5">
        <f t="shared" si="0"/>
        <v>0.20926517571884984</v>
      </c>
      <c r="I35" s="4">
        <v>495</v>
      </c>
      <c r="J35" s="4">
        <f t="shared" si="1"/>
        <v>23.351145038167939</v>
      </c>
      <c r="K35" s="4">
        <f t="shared" si="2"/>
        <v>4.8865814696485623</v>
      </c>
      <c r="L35" s="4">
        <v>147</v>
      </c>
      <c r="M35" s="4">
        <v>1</v>
      </c>
      <c r="N35" s="4">
        <v>6158</v>
      </c>
      <c r="O35" s="6">
        <f t="shared" si="3"/>
        <v>0.49675219227021761</v>
      </c>
      <c r="P35" s="41">
        <v>1655</v>
      </c>
      <c r="Q35" s="41">
        <v>1257</v>
      </c>
      <c r="R35" s="41">
        <v>16</v>
      </c>
      <c r="S35" s="41">
        <v>131</v>
      </c>
    </row>
    <row r="36" spans="2:19" ht="12.75" customHeight="1">
      <c r="B36" s="3" t="s">
        <v>74</v>
      </c>
      <c r="C36" s="40">
        <v>1</v>
      </c>
      <c r="D36" s="16" t="s">
        <v>201</v>
      </c>
      <c r="E36" s="4">
        <v>2389</v>
      </c>
      <c r="F36" s="4">
        <v>107</v>
      </c>
      <c r="G36" s="4">
        <v>61</v>
      </c>
      <c r="H36" s="5">
        <f t="shared" si="0"/>
        <v>0.57009345794392519</v>
      </c>
      <c r="I36" s="4">
        <v>46</v>
      </c>
      <c r="J36" s="4">
        <f t="shared" si="1"/>
        <v>39.16393442622951</v>
      </c>
      <c r="K36" s="4">
        <f t="shared" si="2"/>
        <v>22.327102803738317</v>
      </c>
      <c r="L36" s="4">
        <v>239</v>
      </c>
      <c r="M36" s="4">
        <v>1</v>
      </c>
      <c r="N36" s="4">
        <v>4812</v>
      </c>
      <c r="O36" s="6">
        <f t="shared" si="3"/>
        <v>0.49646716541978386</v>
      </c>
      <c r="P36" s="41">
        <v>2026</v>
      </c>
      <c r="Q36" s="41">
        <v>273</v>
      </c>
      <c r="R36" s="41">
        <v>21</v>
      </c>
      <c r="S36" s="41">
        <v>69</v>
      </c>
    </row>
    <row r="37" spans="2:19" ht="12.75" customHeight="1">
      <c r="B37" s="3" t="s">
        <v>84</v>
      </c>
      <c r="C37" s="40">
        <v>4</v>
      </c>
      <c r="D37" s="16" t="s">
        <v>202</v>
      </c>
      <c r="E37" s="4">
        <v>3535</v>
      </c>
      <c r="F37" s="4">
        <v>419</v>
      </c>
      <c r="G37" s="4">
        <v>119</v>
      </c>
      <c r="H37" s="5">
        <f t="shared" si="0"/>
        <v>0.28400954653937949</v>
      </c>
      <c r="I37" s="4">
        <v>300</v>
      </c>
      <c r="J37" s="4">
        <f t="shared" si="1"/>
        <v>29.705882352941178</v>
      </c>
      <c r="K37" s="4">
        <f t="shared" si="2"/>
        <v>8.4367541766109788</v>
      </c>
      <c r="L37" s="4">
        <v>272</v>
      </c>
      <c r="M37" s="4">
        <v>1</v>
      </c>
      <c r="N37" s="4">
        <v>7183</v>
      </c>
      <c r="O37" s="6">
        <f t="shared" si="3"/>
        <v>0.4921342057636085</v>
      </c>
      <c r="P37" s="41">
        <v>1952</v>
      </c>
      <c r="Q37" s="41">
        <v>1226</v>
      </c>
      <c r="R37" s="41">
        <v>45</v>
      </c>
      <c r="S37" s="41">
        <v>312</v>
      </c>
    </row>
    <row r="38" spans="2:19" ht="12.75" customHeight="1">
      <c r="B38" s="3" t="s">
        <v>124</v>
      </c>
      <c r="C38" s="40">
        <v>5</v>
      </c>
      <c r="D38" s="16" t="s">
        <v>203</v>
      </c>
      <c r="E38" s="4">
        <v>2571</v>
      </c>
      <c r="F38" s="4">
        <v>68</v>
      </c>
      <c r="G38" s="4">
        <v>33</v>
      </c>
      <c r="H38" s="5">
        <f t="shared" si="0"/>
        <v>0.48529411764705882</v>
      </c>
      <c r="I38" s="4">
        <v>35</v>
      </c>
      <c r="J38" s="4">
        <f t="shared" si="1"/>
        <v>77.909090909090907</v>
      </c>
      <c r="K38" s="4">
        <f t="shared" si="2"/>
        <v>37.808823529411768</v>
      </c>
      <c r="L38" s="4">
        <v>438</v>
      </c>
      <c r="M38" s="4">
        <v>1</v>
      </c>
      <c r="N38" s="4">
        <v>5320</v>
      </c>
      <c r="O38" s="6">
        <f t="shared" si="3"/>
        <v>0.48327067669172935</v>
      </c>
      <c r="P38" s="41">
        <v>1368</v>
      </c>
      <c r="Q38" s="41">
        <v>1128</v>
      </c>
      <c r="R38" s="41">
        <v>38</v>
      </c>
      <c r="S38" s="41">
        <v>37</v>
      </c>
    </row>
    <row r="39" spans="2:19" ht="12.75" customHeight="1">
      <c r="B39" s="3" t="s">
        <v>167</v>
      </c>
      <c r="C39" s="40">
        <v>2</v>
      </c>
      <c r="D39" s="16" t="s">
        <v>204</v>
      </c>
      <c r="E39" s="4">
        <v>2533</v>
      </c>
      <c r="F39" s="4">
        <v>23</v>
      </c>
      <c r="G39" s="4">
        <v>17</v>
      </c>
      <c r="H39" s="5">
        <f t="shared" si="0"/>
        <v>0.73913043478260865</v>
      </c>
      <c r="I39" s="4">
        <v>6</v>
      </c>
      <c r="J39" s="4">
        <f t="shared" si="1"/>
        <v>149</v>
      </c>
      <c r="K39" s="4">
        <f t="shared" si="2"/>
        <v>110.1304347826087</v>
      </c>
      <c r="L39" s="4">
        <v>508</v>
      </c>
      <c r="M39" s="4">
        <v>2</v>
      </c>
      <c r="N39" s="4">
        <v>5541</v>
      </c>
      <c r="O39" s="6">
        <f t="shared" si="3"/>
        <v>0.45713770077603322</v>
      </c>
      <c r="P39" s="41">
        <v>1797</v>
      </c>
      <c r="Q39" s="41">
        <v>630</v>
      </c>
      <c r="R39" s="41">
        <v>30</v>
      </c>
      <c r="S39" s="41">
        <v>76</v>
      </c>
    </row>
    <row r="40" spans="2:19" ht="12.75" customHeight="1">
      <c r="B40" s="3" t="s">
        <v>84</v>
      </c>
      <c r="C40" s="40">
        <v>9</v>
      </c>
      <c r="D40" s="16" t="s">
        <v>205</v>
      </c>
      <c r="E40" s="4">
        <v>2891</v>
      </c>
      <c r="F40" s="4">
        <v>314</v>
      </c>
      <c r="G40" s="4">
        <v>105</v>
      </c>
      <c r="H40" s="5">
        <f t="shared" si="0"/>
        <v>0.33439490445859871</v>
      </c>
      <c r="I40" s="4">
        <v>209</v>
      </c>
      <c r="J40" s="4">
        <f t="shared" si="1"/>
        <v>27.533333333333335</v>
      </c>
      <c r="K40" s="4">
        <f t="shared" si="2"/>
        <v>9.2070063694267521</v>
      </c>
      <c r="L40" s="4">
        <v>175</v>
      </c>
      <c r="M40" s="4">
        <v>1</v>
      </c>
      <c r="N40" s="4">
        <v>6380</v>
      </c>
      <c r="O40" s="6">
        <f t="shared" si="3"/>
        <v>0.45313479623824454</v>
      </c>
      <c r="P40" s="41">
        <v>1840</v>
      </c>
      <c r="Q40" s="41">
        <v>950</v>
      </c>
      <c r="R40" s="41">
        <v>34</v>
      </c>
      <c r="S40" s="41">
        <v>67</v>
      </c>
    </row>
    <row r="41" spans="2:19" ht="12.75" customHeight="1">
      <c r="B41" s="3" t="s">
        <v>84</v>
      </c>
      <c r="C41" s="40">
        <v>2</v>
      </c>
      <c r="D41" s="16" t="s">
        <v>206</v>
      </c>
      <c r="E41" s="4">
        <v>2674</v>
      </c>
      <c r="F41" s="4">
        <v>231</v>
      </c>
      <c r="G41" s="4">
        <v>107</v>
      </c>
      <c r="H41" s="5">
        <f t="shared" si="0"/>
        <v>0.46320346320346323</v>
      </c>
      <c r="I41" s="4">
        <v>124</v>
      </c>
      <c r="J41" s="4">
        <f t="shared" si="1"/>
        <v>24.990654205607477</v>
      </c>
      <c r="K41" s="4">
        <f t="shared" si="2"/>
        <v>11.575757575757576</v>
      </c>
      <c r="L41" s="4">
        <v>137</v>
      </c>
      <c r="M41" s="4">
        <v>1</v>
      </c>
      <c r="N41" s="4">
        <v>6272</v>
      </c>
      <c r="O41" s="6">
        <f t="shared" si="3"/>
        <v>0.4263392857142857</v>
      </c>
      <c r="P41" s="41">
        <v>1395</v>
      </c>
      <c r="Q41" s="41">
        <v>1174</v>
      </c>
      <c r="R41" s="41">
        <v>27</v>
      </c>
      <c r="S41" s="41">
        <v>78</v>
      </c>
    </row>
    <row r="42" spans="2:19" ht="12.75" customHeight="1">
      <c r="B42" s="3" t="s">
        <v>88</v>
      </c>
      <c r="C42" s="40">
        <v>16</v>
      </c>
      <c r="D42" s="16" t="s">
        <v>207</v>
      </c>
      <c r="E42" s="4">
        <v>2449</v>
      </c>
      <c r="F42" s="4">
        <v>125</v>
      </c>
      <c r="G42" s="4">
        <v>46</v>
      </c>
      <c r="H42" s="5">
        <f t="shared" si="0"/>
        <v>0.36799999999999999</v>
      </c>
      <c r="I42" s="4">
        <v>79</v>
      </c>
      <c r="J42" s="4">
        <f t="shared" si="1"/>
        <v>53.239130434782609</v>
      </c>
      <c r="K42" s="4">
        <f t="shared" si="2"/>
        <v>19.591999999999999</v>
      </c>
      <c r="L42" s="4">
        <v>503</v>
      </c>
      <c r="M42" s="4">
        <v>1</v>
      </c>
      <c r="N42" s="4">
        <v>5891</v>
      </c>
      <c r="O42" s="6">
        <f t="shared" si="3"/>
        <v>0.41571889322695638</v>
      </c>
      <c r="P42" s="41">
        <v>1267</v>
      </c>
      <c r="Q42" s="41">
        <v>1109</v>
      </c>
      <c r="R42" s="41">
        <v>27</v>
      </c>
      <c r="S42" s="41">
        <v>46</v>
      </c>
    </row>
    <row r="43" spans="2:19" s="43" customFormat="1" ht="14">
      <c r="B43" s="3" t="s">
        <v>84</v>
      </c>
      <c r="C43" s="40">
        <v>10</v>
      </c>
      <c r="D43" s="16" t="s">
        <v>208</v>
      </c>
      <c r="E43" s="4">
        <v>2626</v>
      </c>
      <c r="F43" s="4">
        <v>501</v>
      </c>
      <c r="G43" s="4">
        <v>88</v>
      </c>
      <c r="H43" s="5">
        <f t="shared" si="0"/>
        <v>0.17564870259481039</v>
      </c>
      <c r="I43" s="4">
        <v>413</v>
      </c>
      <c r="J43" s="4">
        <f t="shared" si="1"/>
        <v>29.84090909090909</v>
      </c>
      <c r="K43" s="4">
        <f t="shared" si="2"/>
        <v>5.2415169660678647</v>
      </c>
      <c r="L43" s="4">
        <v>288</v>
      </c>
      <c r="M43" s="4">
        <v>1</v>
      </c>
      <c r="N43" s="4">
        <v>6480</v>
      </c>
      <c r="O43" s="6">
        <f t="shared" si="3"/>
        <v>0.40524691358024689</v>
      </c>
      <c r="P43" s="41">
        <v>1499</v>
      </c>
      <c r="Q43" s="41">
        <v>1031</v>
      </c>
      <c r="R43" s="41">
        <v>23</v>
      </c>
      <c r="S43" s="41">
        <v>73</v>
      </c>
    </row>
    <row r="44" spans="2:19" ht="12.75" customHeight="1">
      <c r="B44" s="44" t="s">
        <v>209</v>
      </c>
      <c r="C44" s="45">
        <v>2</v>
      </c>
      <c r="D44" s="44" t="s">
        <v>210</v>
      </c>
      <c r="E44" s="45">
        <v>2246</v>
      </c>
      <c r="F44" s="45">
        <v>139</v>
      </c>
      <c r="G44" s="45">
        <v>56</v>
      </c>
      <c r="H44" s="46">
        <f t="shared" si="0"/>
        <v>0.40287769784172661</v>
      </c>
      <c r="I44" s="45">
        <v>83</v>
      </c>
      <c r="J44" s="47">
        <f t="shared" si="1"/>
        <v>40.107142857142854</v>
      </c>
      <c r="K44" s="47">
        <f t="shared" si="2"/>
        <v>16.158273381294965</v>
      </c>
      <c r="L44" s="45">
        <v>438</v>
      </c>
      <c r="M44" s="45">
        <v>1</v>
      </c>
      <c r="N44" s="45">
        <v>5773</v>
      </c>
      <c r="O44" s="48">
        <f t="shared" si="3"/>
        <v>0.38905248570933659</v>
      </c>
      <c r="P44" s="45">
        <v>1834</v>
      </c>
      <c r="Q44" s="45">
        <v>380</v>
      </c>
      <c r="R44" s="45">
        <v>18</v>
      </c>
      <c r="S44" s="45">
        <v>14</v>
      </c>
    </row>
    <row r="45" spans="2:19" ht="12.75" customHeight="1">
      <c r="B45" s="3" t="s">
        <v>84</v>
      </c>
      <c r="C45" s="40">
        <v>5</v>
      </c>
      <c r="D45" s="16" t="s">
        <v>211</v>
      </c>
      <c r="E45" s="4">
        <v>1930</v>
      </c>
      <c r="F45" s="4">
        <v>393</v>
      </c>
      <c r="G45" s="4">
        <v>74</v>
      </c>
      <c r="H45" s="5">
        <f t="shared" si="0"/>
        <v>0.18829516539440203</v>
      </c>
      <c r="I45" s="4">
        <v>319</v>
      </c>
      <c r="J45" s="4">
        <f t="shared" si="1"/>
        <v>26.081081081081081</v>
      </c>
      <c r="K45" s="4">
        <f t="shared" si="2"/>
        <v>4.9109414758269718</v>
      </c>
      <c r="L45" s="4">
        <v>89</v>
      </c>
      <c r="M45" s="4">
        <v>1</v>
      </c>
      <c r="N45" s="4">
        <v>4969</v>
      </c>
      <c r="O45" s="6">
        <f t="shared" si="3"/>
        <v>0.38840813040853289</v>
      </c>
      <c r="P45" s="41">
        <v>935</v>
      </c>
      <c r="Q45" s="41">
        <v>927</v>
      </c>
      <c r="R45" s="41">
        <v>11</v>
      </c>
      <c r="S45" s="41">
        <v>57</v>
      </c>
    </row>
    <row r="46" spans="2:19" ht="12.75" customHeight="1">
      <c r="B46" s="3" t="s">
        <v>212</v>
      </c>
      <c r="C46" s="40">
        <v>4</v>
      </c>
      <c r="D46" s="16" t="s">
        <v>213</v>
      </c>
      <c r="E46" s="4">
        <v>2362</v>
      </c>
      <c r="F46" s="4">
        <v>156</v>
      </c>
      <c r="G46" s="4">
        <v>47</v>
      </c>
      <c r="H46" s="5">
        <f t="shared" si="0"/>
        <v>0.30128205128205127</v>
      </c>
      <c r="I46" s="4">
        <v>109</v>
      </c>
      <c r="J46" s="4">
        <f t="shared" si="1"/>
        <v>50.255319148936174</v>
      </c>
      <c r="K46" s="4">
        <f t="shared" si="2"/>
        <v>15.141025641025641</v>
      </c>
      <c r="L46" s="4">
        <v>633</v>
      </c>
      <c r="M46" s="4">
        <v>1</v>
      </c>
      <c r="N46" s="4">
        <v>6110</v>
      </c>
      <c r="O46" s="6">
        <f t="shared" si="3"/>
        <v>0.38657937806873977</v>
      </c>
      <c r="P46" s="41">
        <v>1456</v>
      </c>
      <c r="Q46" s="41">
        <v>838</v>
      </c>
      <c r="R46" s="41">
        <v>26</v>
      </c>
      <c r="S46" s="41">
        <v>42</v>
      </c>
    </row>
    <row r="47" spans="2:19" ht="12.75" customHeight="1">
      <c r="B47" s="3" t="s">
        <v>149</v>
      </c>
      <c r="C47" s="40">
        <v>5</v>
      </c>
      <c r="D47" s="16" t="s">
        <v>214</v>
      </c>
      <c r="E47" s="4">
        <v>2111</v>
      </c>
      <c r="F47" s="4">
        <v>221</v>
      </c>
      <c r="G47" s="4">
        <v>73</v>
      </c>
      <c r="H47" s="5">
        <f t="shared" si="0"/>
        <v>0.33031674208144796</v>
      </c>
      <c r="I47" s="4">
        <v>148</v>
      </c>
      <c r="J47" s="4">
        <f t="shared" si="1"/>
        <v>28.917808219178081</v>
      </c>
      <c r="K47" s="4">
        <f t="shared" si="2"/>
        <v>9.5520361990950224</v>
      </c>
      <c r="L47" s="4">
        <v>371</v>
      </c>
      <c r="M47" s="4">
        <v>1</v>
      </c>
      <c r="N47" s="4">
        <v>5715</v>
      </c>
      <c r="O47" s="6">
        <f t="shared" si="3"/>
        <v>0.36937882764654417</v>
      </c>
      <c r="P47" s="41">
        <v>1761</v>
      </c>
      <c r="Q47" s="41">
        <v>310</v>
      </c>
      <c r="R47" s="41">
        <v>16</v>
      </c>
      <c r="S47" s="41">
        <v>24</v>
      </c>
    </row>
    <row r="48" spans="2:19" ht="12.75" customHeight="1">
      <c r="B48" s="3" t="s">
        <v>93</v>
      </c>
      <c r="C48" s="40">
        <v>22</v>
      </c>
      <c r="D48" s="16" t="s">
        <v>215</v>
      </c>
      <c r="E48" s="4">
        <v>2370</v>
      </c>
      <c r="F48" s="4">
        <v>55</v>
      </c>
      <c r="G48" s="4">
        <v>30</v>
      </c>
      <c r="H48" s="5">
        <f t="shared" si="0"/>
        <v>0.54545454545454541</v>
      </c>
      <c r="I48" s="4">
        <v>25</v>
      </c>
      <c r="J48" s="4">
        <f t="shared" si="1"/>
        <v>79</v>
      </c>
      <c r="K48" s="4">
        <f t="shared" si="2"/>
        <v>43.090909090909093</v>
      </c>
      <c r="L48" s="4">
        <v>321</v>
      </c>
      <c r="M48" s="4">
        <v>1</v>
      </c>
      <c r="N48" s="4">
        <v>6810</v>
      </c>
      <c r="O48" s="6">
        <f t="shared" si="3"/>
        <v>0.34801762114537443</v>
      </c>
      <c r="P48" s="41">
        <v>1958</v>
      </c>
      <c r="Q48" s="41">
        <v>329</v>
      </c>
      <c r="R48" s="41">
        <v>22</v>
      </c>
      <c r="S48" s="41">
        <v>61</v>
      </c>
    </row>
    <row r="49" spans="2:19" ht="12.75" customHeight="1">
      <c r="B49" s="3" t="s">
        <v>84</v>
      </c>
      <c r="C49" s="40">
        <v>3</v>
      </c>
      <c r="D49" s="16" t="s">
        <v>216</v>
      </c>
      <c r="E49" s="4">
        <v>1869</v>
      </c>
      <c r="F49" s="4">
        <v>79</v>
      </c>
      <c r="G49" s="4">
        <v>38</v>
      </c>
      <c r="H49" s="5">
        <f t="shared" si="0"/>
        <v>0.48101265822784811</v>
      </c>
      <c r="I49" s="4">
        <v>41</v>
      </c>
      <c r="J49" s="4">
        <f t="shared" si="1"/>
        <v>49.184210526315788</v>
      </c>
      <c r="K49" s="4">
        <f t="shared" si="2"/>
        <v>23.658227848101266</v>
      </c>
      <c r="L49" s="4">
        <v>215</v>
      </c>
      <c r="M49" s="4">
        <v>1</v>
      </c>
      <c r="N49" s="4">
        <v>5617</v>
      </c>
      <c r="O49" s="6">
        <f t="shared" si="3"/>
        <v>0.33273989674203314</v>
      </c>
      <c r="P49" s="41">
        <v>1714</v>
      </c>
      <c r="Q49" s="41">
        <v>110</v>
      </c>
      <c r="R49" s="41">
        <v>15</v>
      </c>
      <c r="S49" s="41">
        <v>30</v>
      </c>
    </row>
    <row r="50" spans="2:19" ht="12.75" customHeight="1">
      <c r="B50" s="3" t="s">
        <v>115</v>
      </c>
      <c r="C50" s="40">
        <v>8</v>
      </c>
      <c r="D50" s="16" t="s">
        <v>217</v>
      </c>
      <c r="E50" s="4">
        <v>1881</v>
      </c>
      <c r="F50" s="4">
        <v>22</v>
      </c>
      <c r="G50" s="4">
        <v>14</v>
      </c>
      <c r="H50" s="5">
        <f t="shared" si="0"/>
        <v>0.63636363636363635</v>
      </c>
      <c r="I50" s="4">
        <v>8</v>
      </c>
      <c r="J50" s="4">
        <f t="shared" si="1"/>
        <v>134.35714285714286</v>
      </c>
      <c r="K50" s="4">
        <f t="shared" si="2"/>
        <v>85.5</v>
      </c>
      <c r="L50" s="4">
        <v>601</v>
      </c>
      <c r="M50" s="4">
        <v>2</v>
      </c>
      <c r="N50" s="4">
        <v>5821</v>
      </c>
      <c r="O50" s="6">
        <f t="shared" si="3"/>
        <v>0.32314035389108403</v>
      </c>
      <c r="P50" s="41">
        <v>1339</v>
      </c>
      <c r="Q50" s="41">
        <v>516</v>
      </c>
      <c r="R50" s="41">
        <v>12</v>
      </c>
      <c r="S50" s="41">
        <v>14</v>
      </c>
    </row>
    <row r="51" spans="2:19" ht="12.75" customHeight="1">
      <c r="B51" s="3" t="s">
        <v>104</v>
      </c>
      <c r="C51" s="40">
        <v>4</v>
      </c>
      <c r="D51" s="16" t="s">
        <v>218</v>
      </c>
      <c r="E51" s="4">
        <v>2111</v>
      </c>
      <c r="F51" s="4">
        <v>35</v>
      </c>
      <c r="G51" s="4">
        <v>17</v>
      </c>
      <c r="H51" s="5">
        <f t="shared" si="0"/>
        <v>0.48571428571428571</v>
      </c>
      <c r="I51" s="4">
        <v>18</v>
      </c>
      <c r="J51" s="4">
        <f t="shared" si="1"/>
        <v>124.17647058823529</v>
      </c>
      <c r="K51" s="4">
        <f t="shared" si="2"/>
        <v>60.314285714285717</v>
      </c>
      <c r="L51" s="4">
        <v>620</v>
      </c>
      <c r="M51" s="4">
        <v>1</v>
      </c>
      <c r="N51" s="4">
        <v>6546</v>
      </c>
      <c r="O51" s="6">
        <f t="shared" si="3"/>
        <v>0.32248701497097465</v>
      </c>
      <c r="P51" s="41">
        <v>1614</v>
      </c>
      <c r="Q51" s="41">
        <v>461</v>
      </c>
      <c r="R51" s="41">
        <v>15</v>
      </c>
      <c r="S51" s="41">
        <v>21</v>
      </c>
    </row>
    <row r="52" spans="2:19" ht="12.75" customHeight="1">
      <c r="B52" s="3" t="s">
        <v>79</v>
      </c>
      <c r="C52" s="40">
        <v>2</v>
      </c>
      <c r="D52" s="16" t="s">
        <v>219</v>
      </c>
      <c r="E52" s="4">
        <v>2308</v>
      </c>
      <c r="F52" s="4">
        <v>393</v>
      </c>
      <c r="G52" s="4">
        <v>65</v>
      </c>
      <c r="H52" s="5">
        <f t="shared" si="0"/>
        <v>0.16539440203562342</v>
      </c>
      <c r="I52" s="4">
        <v>328</v>
      </c>
      <c r="J52" s="4">
        <f t="shared" si="1"/>
        <v>35.507692307692309</v>
      </c>
      <c r="K52" s="4">
        <f t="shared" si="2"/>
        <v>5.8727735368956742</v>
      </c>
      <c r="L52" s="4">
        <v>119</v>
      </c>
      <c r="M52" s="4">
        <v>1</v>
      </c>
      <c r="N52" s="4">
        <v>7187</v>
      </c>
      <c r="O52" s="6">
        <f t="shared" si="3"/>
        <v>0.32113538333101432</v>
      </c>
      <c r="P52" s="41">
        <v>1015</v>
      </c>
      <c r="Q52" s="41">
        <v>803</v>
      </c>
      <c r="R52" s="41">
        <v>40</v>
      </c>
      <c r="S52" s="41">
        <v>450</v>
      </c>
    </row>
    <row r="53" spans="2:19" ht="12.75" customHeight="1">
      <c r="B53" s="3" t="s">
        <v>115</v>
      </c>
      <c r="C53" s="40">
        <v>5</v>
      </c>
      <c r="D53" s="16" t="s">
        <v>220</v>
      </c>
      <c r="E53" s="4">
        <v>1822</v>
      </c>
      <c r="F53" s="4">
        <v>152</v>
      </c>
      <c r="G53" s="4">
        <v>37</v>
      </c>
      <c r="H53" s="5">
        <f t="shared" si="0"/>
        <v>0.24342105263157895</v>
      </c>
      <c r="I53" s="4">
        <v>115</v>
      </c>
      <c r="J53" s="4">
        <f t="shared" si="1"/>
        <v>49.243243243243242</v>
      </c>
      <c r="K53" s="4">
        <f t="shared" si="2"/>
        <v>11.986842105263158</v>
      </c>
      <c r="L53" s="4">
        <v>352</v>
      </c>
      <c r="M53" s="4">
        <v>1</v>
      </c>
      <c r="N53" s="4">
        <v>5858</v>
      </c>
      <c r="O53" s="6">
        <f t="shared" si="3"/>
        <v>0.31102765448958691</v>
      </c>
      <c r="P53" s="41">
        <v>1603</v>
      </c>
      <c r="Q53" s="41">
        <v>168</v>
      </c>
      <c r="R53" s="41">
        <v>22</v>
      </c>
      <c r="S53" s="41">
        <v>29</v>
      </c>
    </row>
    <row r="54" spans="2:19" ht="12.75" customHeight="1">
      <c r="B54" s="3" t="s">
        <v>186</v>
      </c>
      <c r="C54" s="40">
        <v>12</v>
      </c>
      <c r="D54" s="16" t="s">
        <v>221</v>
      </c>
      <c r="E54" s="4">
        <v>1835</v>
      </c>
      <c r="F54" s="4">
        <v>241</v>
      </c>
      <c r="G54" s="4">
        <v>63</v>
      </c>
      <c r="H54" s="5">
        <f t="shared" si="0"/>
        <v>0.26141078838174275</v>
      </c>
      <c r="I54" s="4">
        <v>178</v>
      </c>
      <c r="J54" s="4">
        <f t="shared" si="1"/>
        <v>29.126984126984127</v>
      </c>
      <c r="K54" s="4">
        <f t="shared" si="2"/>
        <v>7.614107883817427</v>
      </c>
      <c r="L54" s="4">
        <v>434</v>
      </c>
      <c r="M54" s="4">
        <v>1</v>
      </c>
      <c r="N54" s="4">
        <v>6193</v>
      </c>
      <c r="O54" s="6">
        <f t="shared" si="3"/>
        <v>0.29630227676408849</v>
      </c>
      <c r="P54" s="41">
        <v>1635</v>
      </c>
      <c r="Q54" s="41">
        <v>164</v>
      </c>
      <c r="R54" s="41">
        <v>10</v>
      </c>
      <c r="S54" s="41">
        <v>26</v>
      </c>
    </row>
    <row r="55" spans="2:19" ht="12.75" customHeight="1">
      <c r="B55" s="3" t="s">
        <v>167</v>
      </c>
      <c r="C55" s="40">
        <v>4</v>
      </c>
      <c r="D55" s="16" t="s">
        <v>222</v>
      </c>
      <c r="E55" s="4">
        <v>1854</v>
      </c>
      <c r="F55" s="4">
        <v>56</v>
      </c>
      <c r="G55" s="4">
        <v>19</v>
      </c>
      <c r="H55" s="5">
        <f t="shared" si="0"/>
        <v>0.3392857142857143</v>
      </c>
      <c r="I55" s="4">
        <v>37</v>
      </c>
      <c r="J55" s="4">
        <f t="shared" si="1"/>
        <v>97.578947368421055</v>
      </c>
      <c r="K55" s="4">
        <f t="shared" si="2"/>
        <v>33.107142857142854</v>
      </c>
      <c r="L55" s="4">
        <v>909</v>
      </c>
      <c r="M55" s="4">
        <v>1</v>
      </c>
      <c r="N55" s="4">
        <v>6443</v>
      </c>
      <c r="O55" s="6">
        <f t="shared" si="3"/>
        <v>0.28775415179264319</v>
      </c>
      <c r="P55" s="41">
        <v>1233</v>
      </c>
      <c r="Q55" s="41">
        <v>601</v>
      </c>
      <c r="R55" s="41">
        <v>16</v>
      </c>
      <c r="S55" s="41">
        <v>4</v>
      </c>
    </row>
    <row r="56" spans="2:19" ht="12.75" customHeight="1">
      <c r="B56" s="3" t="s">
        <v>93</v>
      </c>
      <c r="C56" s="40">
        <v>39</v>
      </c>
      <c r="D56" s="16" t="s">
        <v>223</v>
      </c>
      <c r="E56" s="4">
        <v>1439</v>
      </c>
      <c r="F56" s="4">
        <v>19</v>
      </c>
      <c r="G56" s="4">
        <v>11</v>
      </c>
      <c r="H56" s="5">
        <f t="shared" si="0"/>
        <v>0.57894736842105265</v>
      </c>
      <c r="I56" s="4">
        <v>8</v>
      </c>
      <c r="J56" s="4">
        <f t="shared" si="1"/>
        <v>130.81818181818181</v>
      </c>
      <c r="K56" s="4">
        <f t="shared" si="2"/>
        <v>75.736842105263165</v>
      </c>
      <c r="L56" s="4">
        <v>1012</v>
      </c>
      <c r="M56" s="4">
        <v>1</v>
      </c>
      <c r="N56" s="4">
        <v>5014</v>
      </c>
      <c r="O56" s="6">
        <f t="shared" si="3"/>
        <v>0.28699641005185483</v>
      </c>
      <c r="P56" s="41">
        <v>969</v>
      </c>
      <c r="Q56" s="41">
        <v>377</v>
      </c>
      <c r="R56" s="41">
        <v>17</v>
      </c>
      <c r="S56" s="41">
        <v>76</v>
      </c>
    </row>
    <row r="57" spans="2:19" ht="12.75" customHeight="1">
      <c r="B57" s="3" t="s">
        <v>79</v>
      </c>
      <c r="C57" s="40">
        <v>5</v>
      </c>
      <c r="D57" s="16" t="s">
        <v>224</v>
      </c>
      <c r="E57" s="4">
        <v>1508</v>
      </c>
      <c r="F57" s="4">
        <v>412</v>
      </c>
      <c r="G57" s="4">
        <v>72</v>
      </c>
      <c r="H57" s="5">
        <f t="shared" si="0"/>
        <v>0.17475728155339806</v>
      </c>
      <c r="I57" s="4">
        <v>340</v>
      </c>
      <c r="J57" s="4">
        <f t="shared" si="1"/>
        <v>20.944444444444443</v>
      </c>
      <c r="K57" s="4">
        <f t="shared" si="2"/>
        <v>3.6601941747572817</v>
      </c>
      <c r="L57" s="4">
        <v>114</v>
      </c>
      <c r="M57" s="4">
        <v>1</v>
      </c>
      <c r="N57" s="4">
        <v>5268</v>
      </c>
      <c r="O57" s="6">
        <f t="shared" si="3"/>
        <v>0.2862566438876234</v>
      </c>
      <c r="P57" s="41">
        <v>179</v>
      </c>
      <c r="Q57" s="41">
        <v>1214</v>
      </c>
      <c r="R57" s="41">
        <v>46</v>
      </c>
      <c r="S57" s="41">
        <v>69</v>
      </c>
    </row>
    <row r="58" spans="2:19" ht="12.75" customHeight="1">
      <c r="B58" s="3" t="s">
        <v>81</v>
      </c>
      <c r="C58" s="40">
        <v>1</v>
      </c>
      <c r="D58" s="16" t="s">
        <v>225</v>
      </c>
      <c r="E58" s="4">
        <v>1712</v>
      </c>
      <c r="F58" s="4">
        <v>43</v>
      </c>
      <c r="G58" s="4">
        <v>18</v>
      </c>
      <c r="H58" s="5">
        <f t="shared" si="0"/>
        <v>0.41860465116279072</v>
      </c>
      <c r="I58" s="4">
        <v>25</v>
      </c>
      <c r="J58" s="4">
        <f t="shared" si="1"/>
        <v>95.111111111111114</v>
      </c>
      <c r="K58" s="4">
        <f t="shared" si="2"/>
        <v>39.813953488372093</v>
      </c>
      <c r="L58" s="4">
        <v>305</v>
      </c>
      <c r="M58" s="4">
        <v>1</v>
      </c>
      <c r="N58" s="4">
        <v>5993</v>
      </c>
      <c r="O58" s="6">
        <f t="shared" si="3"/>
        <v>0.2856666110462206</v>
      </c>
      <c r="P58" s="41">
        <v>622</v>
      </c>
      <c r="Q58" s="41">
        <v>1064</v>
      </c>
      <c r="R58" s="41">
        <v>3</v>
      </c>
      <c r="S58" s="41">
        <v>23</v>
      </c>
    </row>
    <row r="59" spans="2:19" ht="12.75" customHeight="1">
      <c r="B59" s="3" t="s">
        <v>79</v>
      </c>
      <c r="C59" s="40">
        <v>11</v>
      </c>
      <c r="D59" s="16" t="s">
        <v>226</v>
      </c>
      <c r="E59" s="4">
        <v>1610</v>
      </c>
      <c r="F59" s="4">
        <v>388</v>
      </c>
      <c r="G59" s="4">
        <v>51</v>
      </c>
      <c r="H59" s="5">
        <f t="shared" si="0"/>
        <v>0.13144329896907217</v>
      </c>
      <c r="I59" s="4">
        <v>337</v>
      </c>
      <c r="J59" s="4">
        <f t="shared" si="1"/>
        <v>31.568627450980394</v>
      </c>
      <c r="K59" s="4">
        <f t="shared" si="2"/>
        <v>4.1494845360824746</v>
      </c>
      <c r="L59" s="4">
        <v>151</v>
      </c>
      <c r="M59" s="4">
        <v>1</v>
      </c>
      <c r="N59" s="4">
        <v>6017</v>
      </c>
      <c r="O59" s="6">
        <f t="shared" si="3"/>
        <v>0.26757520358982884</v>
      </c>
      <c r="P59" s="41">
        <v>485</v>
      </c>
      <c r="Q59" s="41">
        <v>842</v>
      </c>
      <c r="R59" s="41">
        <v>27</v>
      </c>
      <c r="S59" s="41">
        <v>256</v>
      </c>
    </row>
    <row r="60" spans="2:19" ht="12.75" customHeight="1">
      <c r="B60" s="3" t="s">
        <v>79</v>
      </c>
      <c r="C60" s="40">
        <v>7</v>
      </c>
      <c r="D60" s="16" t="s">
        <v>227</v>
      </c>
      <c r="E60" s="4">
        <v>1766</v>
      </c>
      <c r="F60" s="4">
        <v>393</v>
      </c>
      <c r="G60" s="4">
        <v>45</v>
      </c>
      <c r="H60" s="5">
        <f t="shared" si="0"/>
        <v>0.11450381679389313</v>
      </c>
      <c r="I60" s="4">
        <v>348</v>
      </c>
      <c r="J60" s="4">
        <f t="shared" si="1"/>
        <v>39.244444444444447</v>
      </c>
      <c r="K60" s="4">
        <f t="shared" si="2"/>
        <v>4.4936386768447836</v>
      </c>
      <c r="L60" s="4">
        <v>214</v>
      </c>
      <c r="M60" s="4">
        <v>1</v>
      </c>
      <c r="N60" s="4">
        <v>7199</v>
      </c>
      <c r="O60" s="6">
        <f t="shared" si="3"/>
        <v>0.24531184886789831</v>
      </c>
      <c r="P60" s="41">
        <v>953</v>
      </c>
      <c r="Q60" s="41">
        <v>436</v>
      </c>
      <c r="R60" s="41">
        <v>41</v>
      </c>
      <c r="S60" s="41">
        <v>336</v>
      </c>
    </row>
    <row r="61" spans="2:19" ht="12.75" customHeight="1">
      <c r="B61" s="3" t="s">
        <v>79</v>
      </c>
      <c r="C61" s="40">
        <v>14</v>
      </c>
      <c r="D61" s="16" t="s">
        <v>228</v>
      </c>
      <c r="E61" s="4">
        <v>1241</v>
      </c>
      <c r="F61" s="4">
        <v>390</v>
      </c>
      <c r="G61" s="4">
        <v>56</v>
      </c>
      <c r="H61" s="5">
        <f t="shared" si="0"/>
        <v>0.14358974358974358</v>
      </c>
      <c r="I61" s="4">
        <v>334</v>
      </c>
      <c r="J61" s="4">
        <f t="shared" si="1"/>
        <v>22.160714285714285</v>
      </c>
      <c r="K61" s="4">
        <f t="shared" si="2"/>
        <v>3.1820512820512818</v>
      </c>
      <c r="L61" s="4">
        <v>70</v>
      </c>
      <c r="M61" s="4">
        <v>1</v>
      </c>
      <c r="N61" s="4">
        <v>5260</v>
      </c>
      <c r="O61" s="6">
        <f t="shared" si="3"/>
        <v>0.23593155893536122</v>
      </c>
      <c r="P61" s="41">
        <v>117</v>
      </c>
      <c r="Q61" s="41">
        <v>1117</v>
      </c>
      <c r="R61" s="41">
        <v>3</v>
      </c>
      <c r="S61" s="41">
        <v>4</v>
      </c>
    </row>
    <row r="62" spans="2:19" ht="12.75" customHeight="1">
      <c r="B62" s="3" t="s">
        <v>79</v>
      </c>
      <c r="C62" s="40">
        <v>17</v>
      </c>
      <c r="D62" s="3" t="s">
        <v>229</v>
      </c>
      <c r="E62" s="4">
        <v>1456</v>
      </c>
      <c r="F62" s="4">
        <v>393</v>
      </c>
      <c r="G62" s="4">
        <v>66</v>
      </c>
      <c r="H62" s="5">
        <f t="shared" si="0"/>
        <v>0.16793893129770993</v>
      </c>
      <c r="I62" s="4">
        <v>327</v>
      </c>
      <c r="J62" s="4">
        <f t="shared" si="1"/>
        <v>22.060606060606062</v>
      </c>
      <c r="K62" s="4">
        <f t="shared" si="2"/>
        <v>3.7048346055979642</v>
      </c>
      <c r="L62" s="4">
        <v>80</v>
      </c>
      <c r="M62" s="4">
        <v>1</v>
      </c>
      <c r="N62" s="4">
        <v>6234</v>
      </c>
      <c r="O62" s="6">
        <f t="shared" si="3"/>
        <v>0.23355790824510747</v>
      </c>
      <c r="P62" s="41">
        <v>359</v>
      </c>
      <c r="Q62" s="41">
        <v>1067</v>
      </c>
      <c r="R62" s="41">
        <v>4</v>
      </c>
      <c r="S62" s="41">
        <v>26</v>
      </c>
    </row>
    <row r="63" spans="2:19" ht="12.75" customHeight="1">
      <c r="B63" s="3" t="s">
        <v>124</v>
      </c>
      <c r="C63" s="40">
        <v>9</v>
      </c>
      <c r="D63" s="16" t="s">
        <v>230</v>
      </c>
      <c r="E63" s="4">
        <v>1409</v>
      </c>
      <c r="F63" s="4">
        <v>186</v>
      </c>
      <c r="G63" s="4">
        <v>66</v>
      </c>
      <c r="H63" s="5">
        <f t="shared" si="0"/>
        <v>0.35483870967741937</v>
      </c>
      <c r="I63" s="4">
        <v>120</v>
      </c>
      <c r="J63" s="4">
        <f t="shared" si="1"/>
        <v>21.348484848484848</v>
      </c>
      <c r="K63" s="4">
        <f t="shared" si="2"/>
        <v>7.575268817204301</v>
      </c>
      <c r="L63" s="4">
        <v>252</v>
      </c>
      <c r="M63" s="4">
        <v>1</v>
      </c>
      <c r="N63" s="4">
        <v>6103</v>
      </c>
      <c r="O63" s="6">
        <f t="shared" si="3"/>
        <v>0.23087006390299852</v>
      </c>
      <c r="P63" s="41">
        <v>510</v>
      </c>
      <c r="Q63" s="41">
        <v>853</v>
      </c>
      <c r="R63" s="41">
        <v>5</v>
      </c>
      <c r="S63" s="41">
        <v>41</v>
      </c>
    </row>
    <row r="64" spans="2:19" ht="12.75" customHeight="1">
      <c r="B64" s="3" t="s">
        <v>93</v>
      </c>
      <c r="C64" s="40">
        <v>37</v>
      </c>
      <c r="D64" s="16" t="s">
        <v>231</v>
      </c>
      <c r="E64" s="4">
        <v>1212</v>
      </c>
      <c r="F64" s="4">
        <v>128</v>
      </c>
      <c r="G64" s="4">
        <v>57</v>
      </c>
      <c r="H64" s="5">
        <f t="shared" si="0"/>
        <v>0.4453125</v>
      </c>
      <c r="I64" s="4">
        <v>71</v>
      </c>
      <c r="J64" s="4">
        <f t="shared" si="1"/>
        <v>21.263157894736842</v>
      </c>
      <c r="K64" s="4">
        <f t="shared" si="2"/>
        <v>9.46875</v>
      </c>
      <c r="L64" s="4">
        <v>188</v>
      </c>
      <c r="M64" s="4">
        <v>1</v>
      </c>
      <c r="N64" s="4">
        <v>5532</v>
      </c>
      <c r="O64" s="6">
        <f t="shared" si="3"/>
        <v>0.21908893709327548</v>
      </c>
      <c r="P64" s="41">
        <v>1059</v>
      </c>
      <c r="Q64" s="41">
        <v>104</v>
      </c>
      <c r="R64" s="41">
        <v>9</v>
      </c>
      <c r="S64" s="41">
        <v>40</v>
      </c>
    </row>
    <row r="65" spans="2:19" ht="12.75" customHeight="1">
      <c r="B65" s="3" t="s">
        <v>79</v>
      </c>
      <c r="C65" s="40">
        <v>13</v>
      </c>
      <c r="D65" s="16" t="s">
        <v>232</v>
      </c>
      <c r="E65" s="4">
        <v>1526</v>
      </c>
      <c r="F65" s="4">
        <v>394</v>
      </c>
      <c r="G65" s="4">
        <v>49</v>
      </c>
      <c r="H65" s="5">
        <f t="shared" si="0"/>
        <v>0.12436548223350254</v>
      </c>
      <c r="I65" s="4">
        <v>345</v>
      </c>
      <c r="J65" s="4">
        <f t="shared" si="1"/>
        <v>31.142857142857142</v>
      </c>
      <c r="K65" s="4">
        <f t="shared" si="2"/>
        <v>3.8730964467005076</v>
      </c>
      <c r="L65" s="4">
        <v>171</v>
      </c>
      <c r="M65" s="4">
        <v>1</v>
      </c>
      <c r="N65" s="4">
        <v>6981</v>
      </c>
      <c r="O65" s="6">
        <f t="shared" si="3"/>
        <v>0.21859332473857612</v>
      </c>
      <c r="P65" s="41">
        <v>722</v>
      </c>
      <c r="Q65" s="41">
        <v>294</v>
      </c>
      <c r="R65" s="41">
        <v>36</v>
      </c>
      <c r="S65" s="41">
        <v>474</v>
      </c>
    </row>
    <row r="66" spans="2:19" ht="12.75" customHeight="1">
      <c r="B66" s="3" t="s">
        <v>124</v>
      </c>
      <c r="C66" s="40">
        <v>10</v>
      </c>
      <c r="D66" s="16" t="s">
        <v>233</v>
      </c>
      <c r="E66" s="4">
        <v>1154</v>
      </c>
      <c r="F66" s="4">
        <v>109</v>
      </c>
      <c r="G66" s="4">
        <v>36</v>
      </c>
      <c r="H66" s="5">
        <f t="shared" si="0"/>
        <v>0.33027522935779818</v>
      </c>
      <c r="I66" s="4">
        <v>73</v>
      </c>
      <c r="J66" s="4">
        <f t="shared" si="1"/>
        <v>32.055555555555557</v>
      </c>
      <c r="K66" s="4">
        <f t="shared" si="2"/>
        <v>10.587155963302752</v>
      </c>
      <c r="L66" s="4">
        <v>230</v>
      </c>
      <c r="M66" s="4">
        <v>1</v>
      </c>
      <c r="N66" s="4">
        <v>5384</v>
      </c>
      <c r="O66" s="6">
        <f t="shared" si="3"/>
        <v>0.21433878157503714</v>
      </c>
      <c r="P66" s="41">
        <v>897</v>
      </c>
      <c r="Q66" s="41">
        <v>216</v>
      </c>
      <c r="R66" s="41">
        <v>17</v>
      </c>
      <c r="S66" s="41">
        <v>24</v>
      </c>
    </row>
    <row r="67" spans="2:19" ht="12.75" customHeight="1">
      <c r="B67" s="3" t="s">
        <v>79</v>
      </c>
      <c r="C67" s="40">
        <v>16</v>
      </c>
      <c r="D67" s="3" t="s">
        <v>234</v>
      </c>
      <c r="E67" s="4">
        <v>1353</v>
      </c>
      <c r="F67" s="4">
        <v>393</v>
      </c>
      <c r="G67" s="4">
        <v>66</v>
      </c>
      <c r="H67" s="5">
        <f t="shared" si="0"/>
        <v>0.16793893129770993</v>
      </c>
      <c r="I67" s="4">
        <v>327</v>
      </c>
      <c r="J67" s="4">
        <f t="shared" si="1"/>
        <v>20.5</v>
      </c>
      <c r="K67" s="4">
        <f t="shared" si="2"/>
        <v>3.4427480916030535</v>
      </c>
      <c r="L67" s="4">
        <v>50</v>
      </c>
      <c r="M67" s="4">
        <v>1</v>
      </c>
      <c r="N67" s="4">
        <v>6391</v>
      </c>
      <c r="O67" s="6">
        <f t="shared" si="3"/>
        <v>0.2117039586919105</v>
      </c>
      <c r="P67" s="41">
        <v>235</v>
      </c>
      <c r="Q67" s="41">
        <v>1093</v>
      </c>
      <c r="R67" s="41">
        <v>9</v>
      </c>
      <c r="S67" s="41">
        <v>16</v>
      </c>
    </row>
    <row r="68" spans="2:19" ht="12.75" customHeight="1">
      <c r="B68" s="3" t="s">
        <v>79</v>
      </c>
      <c r="C68" s="40">
        <v>23</v>
      </c>
      <c r="D68" s="16" t="s">
        <v>235</v>
      </c>
      <c r="E68" s="4">
        <v>1485</v>
      </c>
      <c r="F68" s="4">
        <v>392</v>
      </c>
      <c r="G68" s="4">
        <v>46</v>
      </c>
      <c r="H68" s="5">
        <f t="shared" si="0"/>
        <v>0.11734693877551021</v>
      </c>
      <c r="I68" s="4">
        <v>346</v>
      </c>
      <c r="J68" s="4">
        <f t="shared" si="1"/>
        <v>32.282608695652172</v>
      </c>
      <c r="K68" s="4">
        <f t="shared" si="2"/>
        <v>3.7882653061224492</v>
      </c>
      <c r="L68" s="4">
        <v>504</v>
      </c>
      <c r="M68" s="4">
        <v>1</v>
      </c>
      <c r="N68" s="4">
        <v>7022</v>
      </c>
      <c r="O68" s="6">
        <f t="shared" si="3"/>
        <v>0.21147821133580177</v>
      </c>
      <c r="P68" s="41">
        <v>465</v>
      </c>
      <c r="Q68" s="41">
        <v>969</v>
      </c>
      <c r="R68" s="41">
        <v>14</v>
      </c>
      <c r="S68" s="41">
        <v>37</v>
      </c>
    </row>
    <row r="69" spans="2:19" ht="12.75" customHeight="1">
      <c r="B69" s="3" t="s">
        <v>96</v>
      </c>
      <c r="C69" s="40">
        <v>5</v>
      </c>
      <c r="D69" s="16" t="s">
        <v>236</v>
      </c>
      <c r="E69" s="4">
        <v>1223</v>
      </c>
      <c r="F69" s="4">
        <v>124</v>
      </c>
      <c r="G69" s="4">
        <v>64</v>
      </c>
      <c r="H69" s="5">
        <f t="shared" ref="H69:H132" si="4">G69/F69</f>
        <v>0.5161290322580645</v>
      </c>
      <c r="I69" s="4">
        <v>60</v>
      </c>
      <c r="J69" s="4">
        <f t="shared" ref="J69:J132" si="5">E69/G69</f>
        <v>19.109375</v>
      </c>
      <c r="K69" s="4">
        <f t="shared" ref="K69:K132" si="6">E69/F69</f>
        <v>9.862903225806452</v>
      </c>
      <c r="L69" s="4">
        <v>165</v>
      </c>
      <c r="M69" s="4">
        <v>1</v>
      </c>
      <c r="N69" s="4">
        <v>6032</v>
      </c>
      <c r="O69" s="6">
        <f t="shared" ref="O69:O132" si="7">E69/N69</f>
        <v>0.20275198938992042</v>
      </c>
      <c r="P69" s="41">
        <v>904</v>
      </c>
      <c r="Q69" s="41">
        <v>292</v>
      </c>
      <c r="R69" s="41">
        <v>16</v>
      </c>
      <c r="S69" s="41">
        <v>11</v>
      </c>
    </row>
    <row r="70" spans="2:19" ht="12.75" customHeight="1">
      <c r="B70" s="3" t="s">
        <v>90</v>
      </c>
      <c r="C70" s="40">
        <v>16</v>
      </c>
      <c r="D70" s="16" t="s">
        <v>237</v>
      </c>
      <c r="E70" s="4">
        <v>1151</v>
      </c>
      <c r="F70" s="4">
        <v>49</v>
      </c>
      <c r="G70" s="4">
        <v>28</v>
      </c>
      <c r="H70" s="5">
        <f t="shared" si="4"/>
        <v>0.5714285714285714</v>
      </c>
      <c r="I70" s="4">
        <v>21</v>
      </c>
      <c r="J70" s="4">
        <f t="shared" si="5"/>
        <v>41.107142857142854</v>
      </c>
      <c r="K70" s="4">
        <f t="shared" si="6"/>
        <v>23.489795918367346</v>
      </c>
      <c r="L70" s="4">
        <v>128</v>
      </c>
      <c r="M70" s="4">
        <v>1</v>
      </c>
      <c r="N70" s="4">
        <v>5808</v>
      </c>
      <c r="O70" s="6">
        <f t="shared" si="7"/>
        <v>0.19817493112947659</v>
      </c>
      <c r="P70" s="41">
        <v>1044</v>
      </c>
      <c r="Q70" s="41">
        <v>90</v>
      </c>
      <c r="R70" s="41">
        <v>12</v>
      </c>
      <c r="S70" s="41">
        <v>5</v>
      </c>
    </row>
    <row r="71" spans="2:19" ht="12.75" customHeight="1">
      <c r="B71" s="3" t="s">
        <v>149</v>
      </c>
      <c r="C71" s="40">
        <v>1</v>
      </c>
      <c r="D71" s="16" t="s">
        <v>238</v>
      </c>
      <c r="E71" s="4">
        <v>1100</v>
      </c>
      <c r="F71" s="4">
        <v>63</v>
      </c>
      <c r="G71" s="4">
        <v>24</v>
      </c>
      <c r="H71" s="5">
        <f t="shared" si="4"/>
        <v>0.38095238095238093</v>
      </c>
      <c r="I71" s="4">
        <v>39</v>
      </c>
      <c r="J71" s="4">
        <f t="shared" si="5"/>
        <v>45.833333333333336</v>
      </c>
      <c r="K71" s="4">
        <f t="shared" si="6"/>
        <v>17.460317460317459</v>
      </c>
      <c r="L71" s="4">
        <v>343</v>
      </c>
      <c r="M71" s="4">
        <v>1</v>
      </c>
      <c r="N71" s="4">
        <v>5689</v>
      </c>
      <c r="O71" s="6">
        <f t="shared" si="7"/>
        <v>0.19335559852346634</v>
      </c>
      <c r="P71" s="41">
        <v>650</v>
      </c>
      <c r="Q71" s="41">
        <v>424</v>
      </c>
      <c r="R71" s="41">
        <v>6</v>
      </c>
      <c r="S71" s="41">
        <v>20</v>
      </c>
    </row>
    <row r="72" spans="2:19" ht="12.75" customHeight="1">
      <c r="B72" s="3" t="s">
        <v>126</v>
      </c>
      <c r="C72" s="40">
        <v>3</v>
      </c>
      <c r="D72" s="16" t="s">
        <v>239</v>
      </c>
      <c r="E72" s="4">
        <v>1123</v>
      </c>
      <c r="F72" s="4">
        <v>140</v>
      </c>
      <c r="G72" s="4">
        <v>40</v>
      </c>
      <c r="H72" s="5">
        <f t="shared" si="4"/>
        <v>0.2857142857142857</v>
      </c>
      <c r="I72" s="4">
        <v>100</v>
      </c>
      <c r="J72" s="4">
        <f t="shared" si="5"/>
        <v>28.074999999999999</v>
      </c>
      <c r="K72" s="4">
        <f t="shared" si="6"/>
        <v>8.0214285714285722</v>
      </c>
      <c r="L72" s="4">
        <v>309</v>
      </c>
      <c r="M72" s="4">
        <v>1</v>
      </c>
      <c r="N72" s="4">
        <v>5870</v>
      </c>
      <c r="O72" s="6">
        <f t="shared" si="7"/>
        <v>0.19131175468483816</v>
      </c>
      <c r="P72" s="41">
        <v>571</v>
      </c>
      <c r="Q72" s="41">
        <v>508</v>
      </c>
      <c r="R72" s="41">
        <v>10</v>
      </c>
      <c r="S72" s="41">
        <v>34</v>
      </c>
    </row>
    <row r="73" spans="2:19" ht="12.75" customHeight="1">
      <c r="B73" s="3" t="s">
        <v>145</v>
      </c>
      <c r="C73" s="40">
        <v>4</v>
      </c>
      <c r="D73" s="16" t="s">
        <v>240</v>
      </c>
      <c r="E73" s="4">
        <v>1094</v>
      </c>
      <c r="F73" s="4">
        <v>155</v>
      </c>
      <c r="G73" s="4">
        <v>29</v>
      </c>
      <c r="H73" s="5">
        <f t="shared" si="4"/>
        <v>0.18709677419354839</v>
      </c>
      <c r="I73" s="4">
        <v>126</v>
      </c>
      <c r="J73" s="4">
        <f t="shared" si="5"/>
        <v>37.724137931034484</v>
      </c>
      <c r="K73" s="4">
        <f t="shared" si="6"/>
        <v>7.0580645161290319</v>
      </c>
      <c r="L73" s="4">
        <v>579</v>
      </c>
      <c r="M73" s="4">
        <v>1</v>
      </c>
      <c r="N73" s="4">
        <v>5948</v>
      </c>
      <c r="O73" s="6">
        <f t="shared" si="7"/>
        <v>0.18392737054472091</v>
      </c>
      <c r="P73" s="41">
        <v>593</v>
      </c>
      <c r="Q73" s="41">
        <v>471</v>
      </c>
      <c r="R73" s="41">
        <v>11</v>
      </c>
      <c r="S73" s="41">
        <v>19</v>
      </c>
    </row>
    <row r="74" spans="2:19" ht="12.75" customHeight="1">
      <c r="B74" s="3" t="s">
        <v>124</v>
      </c>
      <c r="C74" s="40">
        <v>6</v>
      </c>
      <c r="D74" s="16" t="s">
        <v>241</v>
      </c>
      <c r="E74" s="4">
        <v>1071</v>
      </c>
      <c r="F74" s="4">
        <v>100</v>
      </c>
      <c r="G74" s="4">
        <v>30</v>
      </c>
      <c r="H74" s="5">
        <f t="shared" si="4"/>
        <v>0.3</v>
      </c>
      <c r="I74" s="4">
        <v>70</v>
      </c>
      <c r="J74" s="4">
        <f t="shared" si="5"/>
        <v>35.700000000000003</v>
      </c>
      <c r="K74" s="4">
        <f t="shared" si="6"/>
        <v>10.71</v>
      </c>
      <c r="L74" s="4">
        <v>259</v>
      </c>
      <c r="M74" s="4">
        <v>1</v>
      </c>
      <c r="N74" s="4">
        <v>5962</v>
      </c>
      <c r="O74" s="6">
        <f t="shared" si="7"/>
        <v>0.17963770546796376</v>
      </c>
      <c r="P74" s="41">
        <v>823</v>
      </c>
      <c r="Q74" s="41">
        <v>212</v>
      </c>
      <c r="R74" s="41">
        <v>12</v>
      </c>
      <c r="S74" s="41">
        <v>24</v>
      </c>
    </row>
    <row r="75" spans="2:19" ht="12.75" customHeight="1">
      <c r="B75" s="3" t="s">
        <v>145</v>
      </c>
      <c r="C75" s="40">
        <v>5</v>
      </c>
      <c r="D75" s="16" t="s">
        <v>242</v>
      </c>
      <c r="E75" s="4">
        <v>904</v>
      </c>
      <c r="F75" s="4">
        <v>101</v>
      </c>
      <c r="G75" s="4">
        <v>35</v>
      </c>
      <c r="H75" s="5">
        <f t="shared" si="4"/>
        <v>0.34653465346534651</v>
      </c>
      <c r="I75" s="4">
        <v>66</v>
      </c>
      <c r="J75" s="4">
        <f t="shared" si="5"/>
        <v>25.828571428571429</v>
      </c>
      <c r="K75" s="4">
        <f t="shared" si="6"/>
        <v>8.9504950495049513</v>
      </c>
      <c r="L75" s="4">
        <v>96</v>
      </c>
      <c r="M75" s="4">
        <v>1</v>
      </c>
      <c r="N75" s="4">
        <v>5053</v>
      </c>
      <c r="O75" s="6">
        <f t="shared" si="7"/>
        <v>0.17890362161092421</v>
      </c>
      <c r="P75" s="41">
        <v>668</v>
      </c>
      <c r="Q75" s="41">
        <v>201</v>
      </c>
      <c r="R75" s="41">
        <v>3</v>
      </c>
      <c r="S75" s="41">
        <v>32</v>
      </c>
    </row>
    <row r="76" spans="2:19" ht="12.75" customHeight="1">
      <c r="B76" s="3" t="s">
        <v>243</v>
      </c>
      <c r="C76" s="40">
        <v>4</v>
      </c>
      <c r="D76" s="16" t="s">
        <v>244</v>
      </c>
      <c r="E76" s="4">
        <v>1137</v>
      </c>
      <c r="F76" s="4">
        <v>57</v>
      </c>
      <c r="G76" s="4">
        <v>26</v>
      </c>
      <c r="H76" s="5">
        <f t="shared" si="4"/>
        <v>0.45614035087719296</v>
      </c>
      <c r="I76" s="4">
        <v>31</v>
      </c>
      <c r="J76" s="4">
        <f t="shared" si="5"/>
        <v>43.730769230769234</v>
      </c>
      <c r="K76" s="4">
        <f t="shared" si="6"/>
        <v>19.94736842105263</v>
      </c>
      <c r="L76" s="4">
        <v>359</v>
      </c>
      <c r="M76" s="4">
        <v>1</v>
      </c>
      <c r="N76" s="4">
        <v>6595</v>
      </c>
      <c r="O76" s="6">
        <f t="shared" si="7"/>
        <v>0.17240333586050038</v>
      </c>
      <c r="P76" s="41">
        <v>423</v>
      </c>
      <c r="Q76" s="41">
        <v>694</v>
      </c>
      <c r="R76" s="41">
        <v>1</v>
      </c>
      <c r="S76" s="41">
        <v>19</v>
      </c>
    </row>
    <row r="77" spans="2:19" ht="12.75" customHeight="1">
      <c r="B77" s="3" t="s">
        <v>115</v>
      </c>
      <c r="C77" s="40">
        <v>7</v>
      </c>
      <c r="D77" s="16" t="s">
        <v>245</v>
      </c>
      <c r="E77" s="4">
        <v>929</v>
      </c>
      <c r="F77" s="4">
        <v>14</v>
      </c>
      <c r="G77" s="4">
        <v>8</v>
      </c>
      <c r="H77" s="5">
        <f t="shared" si="4"/>
        <v>0.5714285714285714</v>
      </c>
      <c r="I77" s="4">
        <v>6</v>
      </c>
      <c r="J77" s="4">
        <f t="shared" si="5"/>
        <v>116.125</v>
      </c>
      <c r="K77" s="4">
        <f t="shared" si="6"/>
        <v>66.357142857142861</v>
      </c>
      <c r="L77" s="4">
        <v>376</v>
      </c>
      <c r="M77" s="4">
        <v>1</v>
      </c>
      <c r="N77" s="4">
        <v>5518</v>
      </c>
      <c r="O77" s="6">
        <f t="shared" si="7"/>
        <v>0.16835810076114535</v>
      </c>
      <c r="P77" s="41">
        <v>577</v>
      </c>
      <c r="Q77" s="41">
        <v>207</v>
      </c>
      <c r="R77" s="41">
        <v>6</v>
      </c>
      <c r="S77" s="41">
        <v>139</v>
      </c>
    </row>
    <row r="78" spans="2:19" ht="12.75" customHeight="1">
      <c r="B78" s="3" t="s">
        <v>246</v>
      </c>
      <c r="C78" s="40">
        <v>12</v>
      </c>
      <c r="D78" s="16" t="s">
        <v>247</v>
      </c>
      <c r="E78" s="4">
        <v>1088</v>
      </c>
      <c r="F78" s="4">
        <v>83</v>
      </c>
      <c r="G78" s="4">
        <v>35</v>
      </c>
      <c r="H78" s="5">
        <f t="shared" si="4"/>
        <v>0.42168674698795183</v>
      </c>
      <c r="I78" s="4">
        <v>48</v>
      </c>
      <c r="J78" s="4">
        <f t="shared" si="5"/>
        <v>31.085714285714285</v>
      </c>
      <c r="K78" s="4">
        <f t="shared" si="6"/>
        <v>13.108433734939759</v>
      </c>
      <c r="L78" s="4">
        <v>451</v>
      </c>
      <c r="M78" s="4">
        <v>1</v>
      </c>
      <c r="N78" s="4">
        <v>6593</v>
      </c>
      <c r="O78" s="6">
        <f t="shared" si="7"/>
        <v>0.16502350978310329</v>
      </c>
      <c r="P78" s="41">
        <v>946</v>
      </c>
      <c r="Q78" s="41">
        <v>111</v>
      </c>
      <c r="R78" s="41">
        <v>18</v>
      </c>
      <c r="S78" s="41">
        <v>13</v>
      </c>
    </row>
    <row r="79" spans="2:19" ht="12.75" customHeight="1">
      <c r="B79" s="3" t="s">
        <v>149</v>
      </c>
      <c r="C79" s="40">
        <v>2</v>
      </c>
      <c r="D79" s="16" t="s">
        <v>248</v>
      </c>
      <c r="E79" s="4">
        <v>1000</v>
      </c>
      <c r="F79" s="4">
        <v>30</v>
      </c>
      <c r="G79" s="4">
        <v>11</v>
      </c>
      <c r="H79" s="5">
        <f t="shared" si="4"/>
        <v>0.36666666666666664</v>
      </c>
      <c r="I79" s="4">
        <v>19</v>
      </c>
      <c r="J79" s="4">
        <f t="shared" si="5"/>
        <v>90.909090909090907</v>
      </c>
      <c r="K79" s="4">
        <f t="shared" si="6"/>
        <v>33.333333333333336</v>
      </c>
      <c r="L79" s="4">
        <v>450</v>
      </c>
      <c r="M79" s="4">
        <v>1</v>
      </c>
      <c r="N79" s="4">
        <v>6242</v>
      </c>
      <c r="O79" s="6">
        <f t="shared" si="7"/>
        <v>0.16020506247997437</v>
      </c>
      <c r="P79" s="41">
        <v>883</v>
      </c>
      <c r="Q79" s="41">
        <v>103</v>
      </c>
      <c r="R79" s="41">
        <v>7</v>
      </c>
      <c r="S79" s="41">
        <v>7</v>
      </c>
    </row>
    <row r="80" spans="2:19" ht="12.75" customHeight="1">
      <c r="B80" s="3" t="s">
        <v>246</v>
      </c>
      <c r="C80" s="40">
        <v>11</v>
      </c>
      <c r="D80" s="16" t="s">
        <v>249</v>
      </c>
      <c r="E80" s="4">
        <v>873</v>
      </c>
      <c r="F80" s="4">
        <v>21</v>
      </c>
      <c r="G80" s="4">
        <v>8</v>
      </c>
      <c r="H80" s="5">
        <f t="shared" si="4"/>
        <v>0.38095238095238093</v>
      </c>
      <c r="I80" s="4">
        <v>13</v>
      </c>
      <c r="J80" s="4">
        <f t="shared" si="5"/>
        <v>109.125</v>
      </c>
      <c r="K80" s="4">
        <f t="shared" si="6"/>
        <v>41.571428571428569</v>
      </c>
      <c r="L80" s="4">
        <v>285</v>
      </c>
      <c r="M80" s="4">
        <v>1</v>
      </c>
      <c r="N80" s="4">
        <v>5895</v>
      </c>
      <c r="O80" s="6">
        <f t="shared" si="7"/>
        <v>0.14809160305343511</v>
      </c>
      <c r="P80" s="41">
        <v>697</v>
      </c>
      <c r="Q80" s="41">
        <v>166</v>
      </c>
      <c r="R80" s="41">
        <v>6</v>
      </c>
      <c r="S80" s="41">
        <v>4</v>
      </c>
    </row>
    <row r="81" spans="2:19" ht="12.75" customHeight="1">
      <c r="B81" s="3" t="s">
        <v>79</v>
      </c>
      <c r="C81" s="40">
        <v>24</v>
      </c>
      <c r="D81" s="16" t="s">
        <v>250</v>
      </c>
      <c r="E81" s="4">
        <v>970</v>
      </c>
      <c r="F81" s="4">
        <v>393</v>
      </c>
      <c r="G81" s="4">
        <v>39</v>
      </c>
      <c r="H81" s="5">
        <f t="shared" si="4"/>
        <v>9.9236641221374045E-2</v>
      </c>
      <c r="I81" s="4">
        <v>354</v>
      </c>
      <c r="J81" s="4">
        <f t="shared" si="5"/>
        <v>24.871794871794872</v>
      </c>
      <c r="K81" s="4">
        <f t="shared" si="6"/>
        <v>2.4681933842239188</v>
      </c>
      <c r="L81" s="4">
        <v>81</v>
      </c>
      <c r="M81" s="4">
        <v>1</v>
      </c>
      <c r="N81" s="4">
        <v>6615</v>
      </c>
      <c r="O81" s="6">
        <f t="shared" si="7"/>
        <v>0.14663643235071808</v>
      </c>
      <c r="P81" s="41">
        <v>309</v>
      </c>
      <c r="Q81" s="41">
        <v>646</v>
      </c>
      <c r="R81" s="41">
        <v>6</v>
      </c>
      <c r="S81" s="41">
        <v>9</v>
      </c>
    </row>
    <row r="82" spans="2:19" ht="12.75" customHeight="1">
      <c r="B82" s="3" t="s">
        <v>88</v>
      </c>
      <c r="C82" s="40">
        <v>12</v>
      </c>
      <c r="D82" s="16" t="s">
        <v>251</v>
      </c>
      <c r="E82" s="4">
        <v>963</v>
      </c>
      <c r="F82" s="4">
        <v>49</v>
      </c>
      <c r="G82" s="4">
        <v>16</v>
      </c>
      <c r="H82" s="5">
        <f t="shared" si="4"/>
        <v>0.32653061224489793</v>
      </c>
      <c r="I82" s="4">
        <v>33</v>
      </c>
      <c r="J82" s="4">
        <f t="shared" si="5"/>
        <v>60.1875</v>
      </c>
      <c r="K82" s="4">
        <f t="shared" si="6"/>
        <v>19.653061224489797</v>
      </c>
      <c r="L82" s="4">
        <v>255</v>
      </c>
      <c r="M82" s="4">
        <v>1</v>
      </c>
      <c r="N82" s="4">
        <v>6582</v>
      </c>
      <c r="O82" s="6">
        <f t="shared" si="7"/>
        <v>0.1463081130355515</v>
      </c>
      <c r="P82" s="41">
        <v>585</v>
      </c>
      <c r="Q82" s="41">
        <v>336</v>
      </c>
      <c r="R82" s="41">
        <v>2</v>
      </c>
      <c r="S82" s="41">
        <v>40</v>
      </c>
    </row>
    <row r="83" spans="2:19" ht="12.75" customHeight="1">
      <c r="B83" s="3" t="s">
        <v>104</v>
      </c>
      <c r="C83" s="40">
        <v>3</v>
      </c>
      <c r="D83" s="16" t="s">
        <v>252</v>
      </c>
      <c r="E83" s="4">
        <v>882</v>
      </c>
      <c r="F83" s="4">
        <v>144</v>
      </c>
      <c r="G83" s="4">
        <v>64</v>
      </c>
      <c r="H83" s="5">
        <f t="shared" si="4"/>
        <v>0.44444444444444442</v>
      </c>
      <c r="I83" s="4">
        <v>80</v>
      </c>
      <c r="J83" s="4">
        <f t="shared" si="5"/>
        <v>13.78125</v>
      </c>
      <c r="K83" s="4">
        <f t="shared" si="6"/>
        <v>6.125</v>
      </c>
      <c r="L83" s="4">
        <v>205</v>
      </c>
      <c r="M83" s="4">
        <v>1</v>
      </c>
      <c r="N83" s="4">
        <v>6382</v>
      </c>
      <c r="O83" s="6">
        <f t="shared" si="7"/>
        <v>0.13820119084926355</v>
      </c>
      <c r="P83" s="41">
        <v>677</v>
      </c>
      <c r="Q83" s="41">
        <v>177</v>
      </c>
      <c r="R83" s="41">
        <v>9</v>
      </c>
      <c r="S83" s="41">
        <v>19</v>
      </c>
    </row>
    <row r="84" spans="2:19" ht="12.75" customHeight="1">
      <c r="B84" s="3" t="s">
        <v>88</v>
      </c>
      <c r="C84" s="40">
        <v>4</v>
      </c>
      <c r="D84" s="16" t="s">
        <v>253</v>
      </c>
      <c r="E84" s="4">
        <v>767</v>
      </c>
      <c r="F84" s="4">
        <v>87</v>
      </c>
      <c r="G84" s="4">
        <v>25</v>
      </c>
      <c r="H84" s="5">
        <f t="shared" si="4"/>
        <v>0.28735632183908044</v>
      </c>
      <c r="I84" s="4">
        <v>62</v>
      </c>
      <c r="J84" s="4">
        <f t="shared" si="5"/>
        <v>30.68</v>
      </c>
      <c r="K84" s="4">
        <f t="shared" si="6"/>
        <v>8.8160919540229887</v>
      </c>
      <c r="L84" s="4">
        <v>530</v>
      </c>
      <c r="M84" s="4">
        <v>1</v>
      </c>
      <c r="N84" s="4">
        <v>6204</v>
      </c>
      <c r="O84" s="6">
        <f t="shared" si="7"/>
        <v>0.12362991618310767</v>
      </c>
      <c r="P84" s="41">
        <v>604</v>
      </c>
      <c r="Q84" s="41">
        <v>151</v>
      </c>
      <c r="R84" s="41">
        <v>6</v>
      </c>
      <c r="S84" s="41">
        <v>6</v>
      </c>
    </row>
    <row r="85" spans="2:19" ht="12.75" customHeight="1">
      <c r="B85" s="3" t="s">
        <v>104</v>
      </c>
      <c r="C85" s="40">
        <v>3</v>
      </c>
      <c r="D85" s="16" t="s">
        <v>254</v>
      </c>
      <c r="E85" s="4">
        <v>784</v>
      </c>
      <c r="F85" s="4">
        <v>44</v>
      </c>
      <c r="G85" s="4">
        <v>18</v>
      </c>
      <c r="H85" s="5">
        <f t="shared" si="4"/>
        <v>0.40909090909090912</v>
      </c>
      <c r="I85" s="4">
        <v>26</v>
      </c>
      <c r="J85" s="4">
        <f t="shared" si="5"/>
        <v>43.555555555555557</v>
      </c>
      <c r="K85" s="4">
        <f t="shared" si="6"/>
        <v>17.818181818181817</v>
      </c>
      <c r="L85" s="4">
        <v>285</v>
      </c>
      <c r="M85" s="4">
        <v>1</v>
      </c>
      <c r="N85" s="4">
        <v>6382</v>
      </c>
      <c r="O85" s="6">
        <f t="shared" si="7"/>
        <v>0.12284550297712316</v>
      </c>
      <c r="P85" s="41">
        <v>575</v>
      </c>
      <c r="Q85" s="41">
        <v>194</v>
      </c>
      <c r="R85" s="41">
        <v>8</v>
      </c>
      <c r="S85" s="41">
        <v>7</v>
      </c>
    </row>
    <row r="86" spans="2:19" ht="12.75" customHeight="1">
      <c r="B86" s="3" t="s">
        <v>93</v>
      </c>
      <c r="C86" s="40">
        <v>27</v>
      </c>
      <c r="D86" s="16" t="s">
        <v>255</v>
      </c>
      <c r="E86" s="4">
        <v>736</v>
      </c>
      <c r="F86" s="4">
        <v>27</v>
      </c>
      <c r="G86" s="4">
        <v>11</v>
      </c>
      <c r="H86" s="5">
        <f t="shared" si="4"/>
        <v>0.40740740740740738</v>
      </c>
      <c r="I86" s="4">
        <v>16</v>
      </c>
      <c r="J86" s="4">
        <f t="shared" si="5"/>
        <v>66.909090909090907</v>
      </c>
      <c r="K86" s="4">
        <f t="shared" si="6"/>
        <v>27.25925925925926</v>
      </c>
      <c r="L86" s="4">
        <v>523</v>
      </c>
      <c r="M86" s="4">
        <v>2</v>
      </c>
      <c r="N86" s="4">
        <v>6085</v>
      </c>
      <c r="O86" s="6">
        <f t="shared" si="7"/>
        <v>0.12095316351684469</v>
      </c>
      <c r="P86" s="41">
        <v>362</v>
      </c>
      <c r="Q86" s="41">
        <v>363</v>
      </c>
      <c r="R86" s="41">
        <v>2</v>
      </c>
      <c r="S86" s="41">
        <v>9</v>
      </c>
    </row>
    <row r="87" spans="2:19" ht="12.75" customHeight="1">
      <c r="B87" s="3" t="s">
        <v>79</v>
      </c>
      <c r="C87" s="40">
        <v>8</v>
      </c>
      <c r="D87" s="16" t="s">
        <v>256</v>
      </c>
      <c r="E87" s="4">
        <v>647</v>
      </c>
      <c r="F87" s="4">
        <v>394</v>
      </c>
      <c r="G87" s="4">
        <v>42</v>
      </c>
      <c r="H87" s="5">
        <f t="shared" si="4"/>
        <v>0.1065989847715736</v>
      </c>
      <c r="I87" s="4">
        <v>352</v>
      </c>
      <c r="J87" s="4">
        <f t="shared" si="5"/>
        <v>15.404761904761905</v>
      </c>
      <c r="K87" s="4">
        <f t="shared" si="6"/>
        <v>1.6421319796954315</v>
      </c>
      <c r="L87" s="4">
        <v>93</v>
      </c>
      <c r="M87" s="4">
        <v>1</v>
      </c>
      <c r="N87" s="4">
        <v>5451</v>
      </c>
      <c r="O87" s="6">
        <f t="shared" si="7"/>
        <v>0.11869381764813795</v>
      </c>
      <c r="P87" s="41">
        <v>301</v>
      </c>
      <c r="Q87" s="41">
        <v>309</v>
      </c>
      <c r="R87" s="41">
        <v>7</v>
      </c>
      <c r="S87" s="41">
        <v>30</v>
      </c>
    </row>
    <row r="88" spans="2:19" ht="12.75" customHeight="1">
      <c r="B88" s="3" t="s">
        <v>124</v>
      </c>
      <c r="C88" s="40">
        <v>7</v>
      </c>
      <c r="D88" s="16" t="s">
        <v>257</v>
      </c>
      <c r="E88" s="4">
        <v>596</v>
      </c>
      <c r="F88" s="4">
        <v>35</v>
      </c>
      <c r="G88" s="4">
        <v>17</v>
      </c>
      <c r="H88" s="5">
        <f t="shared" si="4"/>
        <v>0.48571428571428571</v>
      </c>
      <c r="I88" s="4">
        <v>18</v>
      </c>
      <c r="J88" s="4">
        <f t="shared" si="5"/>
        <v>35.058823529411768</v>
      </c>
      <c r="K88" s="4">
        <f t="shared" si="6"/>
        <v>17.028571428571428</v>
      </c>
      <c r="L88" s="4">
        <v>109</v>
      </c>
      <c r="M88" s="4">
        <v>1</v>
      </c>
      <c r="N88" s="4">
        <v>5382</v>
      </c>
      <c r="O88" s="6">
        <f t="shared" si="7"/>
        <v>0.11073950204384987</v>
      </c>
      <c r="P88" s="41">
        <v>524</v>
      </c>
      <c r="Q88" s="41">
        <v>55</v>
      </c>
      <c r="R88" s="41">
        <v>6</v>
      </c>
      <c r="S88" s="41">
        <v>11</v>
      </c>
    </row>
    <row r="89" spans="2:19" ht="12.75" customHeight="1">
      <c r="B89" s="3" t="s">
        <v>171</v>
      </c>
      <c r="C89" s="40">
        <v>10</v>
      </c>
      <c r="D89" s="16" t="s">
        <v>258</v>
      </c>
      <c r="E89" s="4">
        <v>656</v>
      </c>
      <c r="F89" s="4">
        <v>56</v>
      </c>
      <c r="G89" s="4">
        <v>23</v>
      </c>
      <c r="H89" s="5">
        <f t="shared" si="4"/>
        <v>0.4107142857142857</v>
      </c>
      <c r="I89" s="4">
        <v>33</v>
      </c>
      <c r="J89" s="4">
        <f t="shared" si="5"/>
        <v>28.521739130434781</v>
      </c>
      <c r="K89" s="4">
        <f t="shared" si="6"/>
        <v>11.714285714285714</v>
      </c>
      <c r="L89" s="4">
        <v>238</v>
      </c>
      <c r="M89" s="4">
        <v>1</v>
      </c>
      <c r="N89" s="4">
        <v>6037</v>
      </c>
      <c r="O89" s="6">
        <f t="shared" si="7"/>
        <v>0.10866324333278118</v>
      </c>
      <c r="P89" s="41">
        <v>466</v>
      </c>
      <c r="Q89" s="41">
        <v>178</v>
      </c>
      <c r="R89" s="41">
        <v>6</v>
      </c>
      <c r="S89" s="41">
        <v>6</v>
      </c>
    </row>
    <row r="90" spans="2:19" ht="12.75" customHeight="1">
      <c r="B90" s="3" t="s">
        <v>88</v>
      </c>
      <c r="C90" s="40">
        <v>5</v>
      </c>
      <c r="D90" s="3" t="s">
        <v>259</v>
      </c>
      <c r="E90" s="4">
        <v>526</v>
      </c>
      <c r="F90" s="4">
        <v>64</v>
      </c>
      <c r="G90" s="4">
        <v>27</v>
      </c>
      <c r="H90" s="5">
        <f t="shared" si="4"/>
        <v>0.421875</v>
      </c>
      <c r="I90" s="4">
        <v>37</v>
      </c>
      <c r="J90" s="4">
        <f t="shared" si="5"/>
        <v>19.481481481481481</v>
      </c>
      <c r="K90" s="4">
        <f t="shared" si="6"/>
        <v>8.21875</v>
      </c>
      <c r="L90" s="4">
        <v>221</v>
      </c>
      <c r="M90" s="4">
        <v>1</v>
      </c>
      <c r="N90" s="4">
        <v>4896</v>
      </c>
      <c r="O90" s="6">
        <f t="shared" si="7"/>
        <v>0.10743464052287582</v>
      </c>
      <c r="P90" s="41">
        <v>489</v>
      </c>
      <c r="Q90" s="41">
        <v>28</v>
      </c>
      <c r="R90" s="41">
        <v>6</v>
      </c>
      <c r="S90" s="41">
        <v>3</v>
      </c>
    </row>
    <row r="91" spans="2:19" ht="12.75" customHeight="1">
      <c r="B91" s="3" t="s">
        <v>104</v>
      </c>
      <c r="C91" s="40">
        <v>4</v>
      </c>
      <c r="D91" s="16" t="s">
        <v>260</v>
      </c>
      <c r="E91" s="4">
        <v>685</v>
      </c>
      <c r="F91" s="4">
        <v>33</v>
      </c>
      <c r="G91" s="4">
        <v>9</v>
      </c>
      <c r="H91" s="5">
        <f t="shared" si="4"/>
        <v>0.27272727272727271</v>
      </c>
      <c r="I91" s="4">
        <v>24</v>
      </c>
      <c r="J91" s="4">
        <f t="shared" si="5"/>
        <v>76.111111111111114</v>
      </c>
      <c r="K91" s="4">
        <f t="shared" si="6"/>
        <v>20.757575757575758</v>
      </c>
      <c r="L91" s="4">
        <v>243</v>
      </c>
      <c r="M91" s="4">
        <v>1</v>
      </c>
      <c r="N91" s="4">
        <v>6546</v>
      </c>
      <c r="O91" s="6">
        <f t="shared" si="7"/>
        <v>0.10464405743965781</v>
      </c>
      <c r="P91" s="41">
        <v>468</v>
      </c>
      <c r="Q91" s="41">
        <v>196</v>
      </c>
      <c r="R91" s="41">
        <v>3</v>
      </c>
      <c r="S91" s="41">
        <v>18</v>
      </c>
    </row>
    <row r="92" spans="2:19" ht="12.75" customHeight="1">
      <c r="B92" s="3" t="s">
        <v>79</v>
      </c>
      <c r="C92" s="40">
        <v>7</v>
      </c>
      <c r="D92" s="3" t="s">
        <v>261</v>
      </c>
      <c r="E92" s="4">
        <v>739</v>
      </c>
      <c r="F92" s="4">
        <v>41</v>
      </c>
      <c r="G92" s="4">
        <v>15</v>
      </c>
      <c r="H92" s="5">
        <f t="shared" si="4"/>
        <v>0.36585365853658536</v>
      </c>
      <c r="I92" s="4">
        <v>26</v>
      </c>
      <c r="J92" s="4">
        <f t="shared" si="5"/>
        <v>49.266666666666666</v>
      </c>
      <c r="K92" s="4">
        <f t="shared" si="6"/>
        <v>18.024390243902438</v>
      </c>
      <c r="L92" s="4">
        <v>294</v>
      </c>
      <c r="M92" s="4">
        <v>1</v>
      </c>
      <c r="N92" s="4">
        <v>7199</v>
      </c>
      <c r="O92" s="6">
        <f t="shared" si="7"/>
        <v>0.10265314627031533</v>
      </c>
      <c r="P92" s="41">
        <v>392</v>
      </c>
      <c r="Q92" s="41">
        <v>275</v>
      </c>
      <c r="R92" s="41">
        <v>69</v>
      </c>
      <c r="S92" s="41">
        <v>3</v>
      </c>
    </row>
    <row r="93" spans="2:19" ht="12.75" customHeight="1">
      <c r="B93" s="3" t="s">
        <v>167</v>
      </c>
      <c r="C93" s="40">
        <v>6</v>
      </c>
      <c r="D93" s="16" t="s">
        <v>262</v>
      </c>
      <c r="E93" s="4">
        <v>677</v>
      </c>
      <c r="F93" s="4">
        <v>32</v>
      </c>
      <c r="G93" s="4">
        <v>9</v>
      </c>
      <c r="H93" s="5">
        <f t="shared" si="4"/>
        <v>0.28125</v>
      </c>
      <c r="I93" s="4">
        <v>23</v>
      </c>
      <c r="J93" s="4">
        <f t="shared" si="5"/>
        <v>75.222222222222229</v>
      </c>
      <c r="K93" s="4">
        <f t="shared" si="6"/>
        <v>21.15625</v>
      </c>
      <c r="L93" s="4">
        <v>353</v>
      </c>
      <c r="M93" s="4">
        <v>1</v>
      </c>
      <c r="N93" s="4">
        <v>6740</v>
      </c>
      <c r="O93" s="6">
        <f t="shared" si="7"/>
        <v>0.10044510385756676</v>
      </c>
      <c r="P93" s="41">
        <v>370</v>
      </c>
      <c r="Q93" s="41">
        <v>300</v>
      </c>
      <c r="R93" s="41">
        <v>3</v>
      </c>
      <c r="S93" s="41">
        <v>4</v>
      </c>
    </row>
    <row r="94" spans="2:19" ht="12.75" customHeight="1">
      <c r="B94" s="3" t="s">
        <v>79</v>
      </c>
      <c r="C94" s="40">
        <v>18</v>
      </c>
      <c r="D94" s="16" t="s">
        <v>263</v>
      </c>
      <c r="E94" s="4">
        <v>613</v>
      </c>
      <c r="F94" s="4">
        <v>395</v>
      </c>
      <c r="G94" s="4">
        <v>30</v>
      </c>
      <c r="H94" s="5">
        <f t="shared" si="4"/>
        <v>7.5949367088607597E-2</v>
      </c>
      <c r="I94" s="4">
        <v>365</v>
      </c>
      <c r="J94" s="4">
        <f t="shared" si="5"/>
        <v>20.433333333333334</v>
      </c>
      <c r="K94" s="4">
        <f t="shared" si="6"/>
        <v>1.5518987341772152</v>
      </c>
      <c r="L94" s="4">
        <v>80</v>
      </c>
      <c r="M94" s="4">
        <v>1</v>
      </c>
      <c r="N94" s="4">
        <v>6297</v>
      </c>
      <c r="O94" s="6">
        <f t="shared" si="7"/>
        <v>9.7347943465142125E-2</v>
      </c>
      <c r="P94" s="41">
        <v>70</v>
      </c>
      <c r="Q94" s="41">
        <v>531</v>
      </c>
      <c r="R94" s="41">
        <v>2</v>
      </c>
      <c r="S94" s="41">
        <v>10</v>
      </c>
    </row>
    <row r="95" spans="2:19" ht="12.75" customHeight="1">
      <c r="B95" s="3" t="s">
        <v>124</v>
      </c>
      <c r="C95" s="40">
        <v>13</v>
      </c>
      <c r="D95" s="3" t="s">
        <v>264</v>
      </c>
      <c r="E95" s="4">
        <v>505</v>
      </c>
      <c r="F95" s="4">
        <v>9</v>
      </c>
      <c r="G95" s="4">
        <v>5</v>
      </c>
      <c r="H95" s="5">
        <f t="shared" si="4"/>
        <v>0.55555555555555558</v>
      </c>
      <c r="I95" s="4">
        <v>4</v>
      </c>
      <c r="J95" s="4">
        <f t="shared" si="5"/>
        <v>101</v>
      </c>
      <c r="K95" s="4">
        <f t="shared" si="6"/>
        <v>56.111111111111114</v>
      </c>
      <c r="L95" s="4">
        <v>368</v>
      </c>
      <c r="M95" s="4">
        <v>23</v>
      </c>
      <c r="N95" s="4">
        <v>5195</v>
      </c>
      <c r="O95" s="6">
        <f t="shared" si="7"/>
        <v>9.7208854667949957E-2</v>
      </c>
      <c r="P95" s="41">
        <v>464</v>
      </c>
      <c r="Q95" s="41">
        <v>28</v>
      </c>
      <c r="R95" s="41">
        <v>10</v>
      </c>
      <c r="S95" s="41">
        <v>3</v>
      </c>
    </row>
    <row r="96" spans="2:19" ht="12.75" customHeight="1">
      <c r="B96" s="3" t="s">
        <v>115</v>
      </c>
      <c r="C96" s="40">
        <v>7</v>
      </c>
      <c r="D96" s="16" t="s">
        <v>265</v>
      </c>
      <c r="E96" s="4">
        <v>527</v>
      </c>
      <c r="F96" s="4">
        <v>21</v>
      </c>
      <c r="G96" s="4">
        <v>7</v>
      </c>
      <c r="H96" s="5">
        <f t="shared" si="4"/>
        <v>0.33333333333333331</v>
      </c>
      <c r="I96" s="4">
        <v>14</v>
      </c>
      <c r="J96" s="4">
        <f t="shared" si="5"/>
        <v>75.285714285714292</v>
      </c>
      <c r="K96" s="4">
        <f t="shared" si="6"/>
        <v>25.095238095238095</v>
      </c>
      <c r="L96" s="4">
        <v>178</v>
      </c>
      <c r="M96" s="4">
        <v>1</v>
      </c>
      <c r="N96" s="4">
        <v>5518</v>
      </c>
      <c r="O96" s="6">
        <f t="shared" si="7"/>
        <v>9.5505617977528087E-2</v>
      </c>
      <c r="P96" s="41">
        <v>432</v>
      </c>
      <c r="Q96" s="41">
        <v>72</v>
      </c>
      <c r="R96" s="41">
        <v>4</v>
      </c>
      <c r="S96" s="41">
        <v>19</v>
      </c>
    </row>
    <row r="97" spans="2:19" ht="12.75" customHeight="1">
      <c r="B97" s="3" t="s">
        <v>88</v>
      </c>
      <c r="C97" s="40">
        <v>15</v>
      </c>
      <c r="D97" s="3" t="s">
        <v>266</v>
      </c>
      <c r="E97" s="4">
        <v>543</v>
      </c>
      <c r="F97" s="4">
        <v>54</v>
      </c>
      <c r="G97" s="4">
        <v>18</v>
      </c>
      <c r="H97" s="5">
        <f t="shared" si="4"/>
        <v>0.33333333333333331</v>
      </c>
      <c r="I97" s="4">
        <v>36</v>
      </c>
      <c r="J97" s="4">
        <f t="shared" si="5"/>
        <v>30.166666666666668</v>
      </c>
      <c r="K97" s="4">
        <f t="shared" si="6"/>
        <v>10.055555555555555</v>
      </c>
      <c r="L97" s="4">
        <v>115</v>
      </c>
      <c r="M97" s="4">
        <v>1</v>
      </c>
      <c r="N97" s="4">
        <v>5693</v>
      </c>
      <c r="O97" s="6">
        <f t="shared" si="7"/>
        <v>9.5380291586158433E-2</v>
      </c>
      <c r="P97" s="41">
        <v>294</v>
      </c>
      <c r="Q97" s="41">
        <v>232</v>
      </c>
      <c r="R97" s="41">
        <v>8</v>
      </c>
      <c r="S97" s="41">
        <v>9</v>
      </c>
    </row>
    <row r="98" spans="2:19" ht="12.75" customHeight="1">
      <c r="B98" s="3" t="s">
        <v>84</v>
      </c>
      <c r="C98" s="40">
        <v>6</v>
      </c>
      <c r="D98" s="16" t="s">
        <v>267</v>
      </c>
      <c r="E98" s="4">
        <v>656</v>
      </c>
      <c r="F98" s="4">
        <v>231</v>
      </c>
      <c r="G98" s="4">
        <v>42</v>
      </c>
      <c r="H98" s="5">
        <f t="shared" si="4"/>
        <v>0.18181818181818182</v>
      </c>
      <c r="I98" s="4">
        <v>189</v>
      </c>
      <c r="J98" s="4">
        <f t="shared" si="5"/>
        <v>15.619047619047619</v>
      </c>
      <c r="K98" s="4">
        <f t="shared" si="6"/>
        <v>2.83982683982684</v>
      </c>
      <c r="L98" s="4">
        <v>56</v>
      </c>
      <c r="M98" s="4">
        <v>1</v>
      </c>
      <c r="N98" s="4">
        <v>6964</v>
      </c>
      <c r="O98" s="6">
        <f t="shared" si="7"/>
        <v>9.4198736358414706E-2</v>
      </c>
      <c r="P98" s="41">
        <v>286</v>
      </c>
      <c r="Q98" s="41">
        <v>327</v>
      </c>
      <c r="R98" s="41">
        <v>8</v>
      </c>
      <c r="S98" s="41">
        <v>35</v>
      </c>
    </row>
    <row r="99" spans="2:19" ht="12.75" customHeight="1">
      <c r="B99" s="3" t="s">
        <v>90</v>
      </c>
      <c r="C99" s="40">
        <v>12</v>
      </c>
      <c r="D99" s="3" t="s">
        <v>268</v>
      </c>
      <c r="E99" s="4">
        <v>588</v>
      </c>
      <c r="F99" s="4">
        <v>65</v>
      </c>
      <c r="G99" s="4">
        <v>10</v>
      </c>
      <c r="H99" s="5">
        <f t="shared" si="4"/>
        <v>0.15384615384615385</v>
      </c>
      <c r="I99" s="4">
        <v>55</v>
      </c>
      <c r="J99" s="4">
        <f t="shared" si="5"/>
        <v>58.8</v>
      </c>
      <c r="K99" s="4">
        <f t="shared" si="6"/>
        <v>9.046153846153846</v>
      </c>
      <c r="L99" s="4">
        <v>211</v>
      </c>
      <c r="M99" s="4">
        <v>3</v>
      </c>
      <c r="N99" s="4">
        <v>6318</v>
      </c>
      <c r="O99" s="6">
        <f t="shared" si="7"/>
        <v>9.306742640075974E-2</v>
      </c>
      <c r="P99" s="41">
        <v>497</v>
      </c>
      <c r="Q99" s="41">
        <v>79</v>
      </c>
      <c r="R99" s="41">
        <v>2</v>
      </c>
      <c r="S99" s="41">
        <v>10</v>
      </c>
    </row>
    <row r="100" spans="2:19" ht="12.75" customHeight="1">
      <c r="B100" s="3" t="s">
        <v>171</v>
      </c>
      <c r="C100" s="40">
        <v>10</v>
      </c>
      <c r="D100" s="3" t="s">
        <v>269</v>
      </c>
      <c r="E100" s="4">
        <v>525</v>
      </c>
      <c r="F100" s="4">
        <v>42</v>
      </c>
      <c r="G100" s="4">
        <v>16</v>
      </c>
      <c r="H100" s="5">
        <f t="shared" si="4"/>
        <v>0.38095238095238093</v>
      </c>
      <c r="I100" s="4">
        <v>26</v>
      </c>
      <c r="J100" s="4">
        <f t="shared" si="5"/>
        <v>32.8125</v>
      </c>
      <c r="K100" s="4">
        <f t="shared" si="6"/>
        <v>12.5</v>
      </c>
      <c r="L100" s="4">
        <v>197</v>
      </c>
      <c r="M100" s="4">
        <v>1</v>
      </c>
      <c r="N100" s="4">
        <v>6037</v>
      </c>
      <c r="O100" s="6">
        <f t="shared" si="7"/>
        <v>8.6963723703826407E-2</v>
      </c>
      <c r="P100" s="41">
        <v>407</v>
      </c>
      <c r="Q100" s="41">
        <v>112</v>
      </c>
      <c r="R100" s="41">
        <v>5</v>
      </c>
      <c r="S100" s="41">
        <v>1</v>
      </c>
    </row>
    <row r="101" spans="2:19" ht="12.75" customHeight="1">
      <c r="B101" s="3" t="s">
        <v>88</v>
      </c>
      <c r="C101" s="40">
        <v>11</v>
      </c>
      <c r="D101" s="3" t="s">
        <v>270</v>
      </c>
      <c r="E101" s="4">
        <v>488</v>
      </c>
      <c r="F101" s="4">
        <v>40</v>
      </c>
      <c r="G101" s="4">
        <v>19</v>
      </c>
      <c r="H101" s="5">
        <f t="shared" si="4"/>
        <v>0.47499999999999998</v>
      </c>
      <c r="I101" s="4">
        <v>21</v>
      </c>
      <c r="J101" s="4">
        <f t="shared" si="5"/>
        <v>25.684210526315791</v>
      </c>
      <c r="K101" s="4">
        <f t="shared" si="6"/>
        <v>12.2</v>
      </c>
      <c r="L101" s="4">
        <v>103</v>
      </c>
      <c r="M101" s="4">
        <v>1</v>
      </c>
      <c r="N101" s="4">
        <v>5976</v>
      </c>
      <c r="O101" s="6">
        <f t="shared" si="7"/>
        <v>8.1659973226238289E-2</v>
      </c>
      <c r="P101" s="41">
        <v>335</v>
      </c>
      <c r="Q101" s="41">
        <v>136</v>
      </c>
      <c r="R101" s="41">
        <v>3</v>
      </c>
      <c r="S101" s="41">
        <v>14</v>
      </c>
    </row>
    <row r="102" spans="2:19" ht="12.75" customHeight="1">
      <c r="B102" s="3" t="s">
        <v>149</v>
      </c>
      <c r="C102" s="40">
        <v>7</v>
      </c>
      <c r="D102" s="16" t="s">
        <v>271</v>
      </c>
      <c r="E102" s="4">
        <v>475</v>
      </c>
      <c r="F102" s="4">
        <v>73</v>
      </c>
      <c r="G102" s="4">
        <v>18</v>
      </c>
      <c r="H102" s="5">
        <f t="shared" si="4"/>
        <v>0.24657534246575341</v>
      </c>
      <c r="I102" s="4">
        <v>55</v>
      </c>
      <c r="J102" s="4">
        <f t="shared" si="5"/>
        <v>26.388888888888889</v>
      </c>
      <c r="K102" s="4">
        <f t="shared" si="6"/>
        <v>6.506849315068493</v>
      </c>
      <c r="L102" s="4">
        <v>348</v>
      </c>
      <c r="M102" s="4">
        <v>1</v>
      </c>
      <c r="N102" s="4">
        <v>5945</v>
      </c>
      <c r="O102" s="6">
        <f t="shared" si="7"/>
        <v>7.9899074852817498E-2</v>
      </c>
      <c r="P102" s="41">
        <v>406</v>
      </c>
      <c r="Q102" s="41">
        <v>57</v>
      </c>
      <c r="R102" s="41">
        <v>8</v>
      </c>
      <c r="S102" s="41">
        <v>4</v>
      </c>
    </row>
    <row r="103" spans="2:19" ht="12.75" customHeight="1">
      <c r="B103" s="3" t="s">
        <v>272</v>
      </c>
      <c r="C103" s="40">
        <v>4</v>
      </c>
      <c r="D103" s="16" t="s">
        <v>273</v>
      </c>
      <c r="E103" s="4">
        <v>502</v>
      </c>
      <c r="F103" s="4">
        <v>44</v>
      </c>
      <c r="G103" s="4">
        <v>23</v>
      </c>
      <c r="H103" s="5">
        <f t="shared" si="4"/>
        <v>0.52272727272727271</v>
      </c>
      <c r="I103" s="4">
        <v>21</v>
      </c>
      <c r="J103" s="4">
        <f t="shared" si="5"/>
        <v>21.826086956521738</v>
      </c>
      <c r="K103" s="4">
        <f t="shared" si="6"/>
        <v>11.409090909090908</v>
      </c>
      <c r="L103" s="4">
        <v>151</v>
      </c>
      <c r="M103" s="4">
        <v>1</v>
      </c>
      <c r="N103" s="4">
        <v>6313</v>
      </c>
      <c r="O103" s="6">
        <f t="shared" si="7"/>
        <v>7.9518453983842857E-2</v>
      </c>
      <c r="P103" s="41">
        <v>466</v>
      </c>
      <c r="Q103" s="41">
        <v>22</v>
      </c>
      <c r="R103" s="41">
        <v>7</v>
      </c>
      <c r="S103" s="41">
        <v>7</v>
      </c>
    </row>
    <row r="104" spans="2:19" ht="12.75" customHeight="1">
      <c r="B104" s="3" t="s">
        <v>79</v>
      </c>
      <c r="C104" s="40">
        <v>10</v>
      </c>
      <c r="D104" s="3" t="s">
        <v>274</v>
      </c>
      <c r="E104" s="4">
        <v>490</v>
      </c>
      <c r="F104" s="4">
        <v>396</v>
      </c>
      <c r="G104" s="4">
        <v>45</v>
      </c>
      <c r="H104" s="5">
        <f t="shared" si="4"/>
        <v>0.11363636363636363</v>
      </c>
      <c r="I104" s="4">
        <v>351</v>
      </c>
      <c r="J104" s="4">
        <f t="shared" si="5"/>
        <v>10.888888888888889</v>
      </c>
      <c r="K104" s="4">
        <f t="shared" si="6"/>
        <v>1.2373737373737375</v>
      </c>
      <c r="L104" s="4">
        <v>189</v>
      </c>
      <c r="M104" s="4">
        <v>1</v>
      </c>
      <c r="N104" s="4">
        <v>6257</v>
      </c>
      <c r="O104" s="6">
        <f t="shared" si="7"/>
        <v>7.8312290234936868E-2</v>
      </c>
      <c r="P104" s="41">
        <v>279</v>
      </c>
      <c r="Q104" s="41">
        <v>188</v>
      </c>
      <c r="R104" s="41">
        <v>8</v>
      </c>
      <c r="S104" s="41">
        <v>15</v>
      </c>
    </row>
    <row r="105" spans="2:19" ht="12.75" customHeight="1">
      <c r="B105" s="3" t="s">
        <v>167</v>
      </c>
      <c r="C105" s="40">
        <v>1</v>
      </c>
      <c r="D105" s="3" t="s">
        <v>275</v>
      </c>
      <c r="E105" s="4">
        <v>435</v>
      </c>
      <c r="F105" s="4">
        <v>11</v>
      </c>
      <c r="G105" s="4">
        <v>5</v>
      </c>
      <c r="H105" s="5">
        <f t="shared" si="4"/>
        <v>0.45454545454545453</v>
      </c>
      <c r="I105" s="4">
        <v>6</v>
      </c>
      <c r="J105" s="4">
        <f t="shared" si="5"/>
        <v>87</v>
      </c>
      <c r="K105" s="4">
        <f t="shared" si="6"/>
        <v>39.545454545454547</v>
      </c>
      <c r="L105" s="4">
        <v>248</v>
      </c>
      <c r="M105" s="4">
        <v>23</v>
      </c>
      <c r="N105" s="4">
        <v>5651</v>
      </c>
      <c r="O105" s="6">
        <f t="shared" si="7"/>
        <v>7.6977526101574947E-2</v>
      </c>
      <c r="P105" s="41">
        <v>425</v>
      </c>
      <c r="Q105" s="41">
        <v>2</v>
      </c>
      <c r="R105" s="41">
        <v>6</v>
      </c>
      <c r="S105" s="41">
        <v>2</v>
      </c>
    </row>
    <row r="106" spans="2:19" ht="12.75" customHeight="1">
      <c r="B106" s="3" t="s">
        <v>88</v>
      </c>
      <c r="C106" s="40">
        <v>5</v>
      </c>
      <c r="D106" s="3" t="s">
        <v>276</v>
      </c>
      <c r="E106" s="4">
        <v>374</v>
      </c>
      <c r="F106" s="4">
        <v>64</v>
      </c>
      <c r="G106" s="4">
        <v>20</v>
      </c>
      <c r="H106" s="5">
        <f t="shared" si="4"/>
        <v>0.3125</v>
      </c>
      <c r="I106" s="4">
        <v>44</v>
      </c>
      <c r="J106" s="4">
        <f t="shared" si="5"/>
        <v>18.7</v>
      </c>
      <c r="K106" s="4">
        <f t="shared" si="6"/>
        <v>5.84375</v>
      </c>
      <c r="L106" s="4">
        <v>201</v>
      </c>
      <c r="M106" s="4">
        <v>1</v>
      </c>
      <c r="N106" s="4">
        <v>4896</v>
      </c>
      <c r="O106" s="6">
        <f t="shared" si="7"/>
        <v>7.6388888888888895E-2</v>
      </c>
      <c r="P106" s="41">
        <v>316</v>
      </c>
      <c r="Q106" s="41">
        <v>45</v>
      </c>
      <c r="R106" s="41">
        <v>5</v>
      </c>
      <c r="S106" s="41">
        <v>8</v>
      </c>
    </row>
    <row r="107" spans="2:19" ht="12.75" customHeight="1">
      <c r="B107" s="3" t="s">
        <v>79</v>
      </c>
      <c r="C107" s="40">
        <v>6</v>
      </c>
      <c r="D107" s="3" t="s">
        <v>277</v>
      </c>
      <c r="E107" s="4">
        <v>456</v>
      </c>
      <c r="F107" s="4">
        <v>393</v>
      </c>
      <c r="G107" s="4">
        <v>47</v>
      </c>
      <c r="H107" s="5">
        <f t="shared" si="4"/>
        <v>0.11959287531806616</v>
      </c>
      <c r="I107" s="4">
        <v>346</v>
      </c>
      <c r="J107" s="4">
        <f t="shared" si="5"/>
        <v>9.7021276595744688</v>
      </c>
      <c r="K107" s="4">
        <f t="shared" si="6"/>
        <v>1.1603053435114503</v>
      </c>
      <c r="L107" s="4">
        <v>49</v>
      </c>
      <c r="M107" s="4">
        <v>1</v>
      </c>
      <c r="N107" s="4">
        <v>6153</v>
      </c>
      <c r="O107" s="6">
        <f t="shared" si="7"/>
        <v>7.4110190151145783E-2</v>
      </c>
      <c r="P107" s="41">
        <v>78</v>
      </c>
      <c r="Q107" s="41">
        <v>371</v>
      </c>
      <c r="R107" s="41">
        <v>3</v>
      </c>
      <c r="S107" s="41">
        <v>4</v>
      </c>
    </row>
    <row r="108" spans="2:19" ht="12.75" customHeight="1">
      <c r="B108" s="3" t="s">
        <v>90</v>
      </c>
      <c r="C108" s="40">
        <v>10</v>
      </c>
      <c r="D108" s="3" t="s">
        <v>278</v>
      </c>
      <c r="E108" s="4">
        <v>413</v>
      </c>
      <c r="F108" s="4">
        <v>44</v>
      </c>
      <c r="G108" s="4">
        <v>9</v>
      </c>
      <c r="H108" s="5">
        <f t="shared" si="4"/>
        <v>0.20454545454545456</v>
      </c>
      <c r="I108" s="4">
        <v>35</v>
      </c>
      <c r="J108" s="4">
        <f t="shared" si="5"/>
        <v>45.888888888888886</v>
      </c>
      <c r="K108" s="4">
        <f t="shared" si="6"/>
        <v>9.3863636363636367</v>
      </c>
      <c r="L108" s="4">
        <v>274</v>
      </c>
      <c r="M108" s="4">
        <v>1</v>
      </c>
      <c r="N108" s="4">
        <v>5749</v>
      </c>
      <c r="O108" s="6">
        <f t="shared" si="7"/>
        <v>7.1838580622716988E-2</v>
      </c>
      <c r="P108" s="41">
        <v>341</v>
      </c>
      <c r="Q108" s="41">
        <v>58</v>
      </c>
      <c r="R108" s="41">
        <v>4</v>
      </c>
      <c r="S108" s="41">
        <v>10</v>
      </c>
    </row>
    <row r="109" spans="2:19" ht="12.75" customHeight="1">
      <c r="B109" s="3" t="s">
        <v>79</v>
      </c>
      <c r="C109" s="40">
        <v>3</v>
      </c>
      <c r="D109" s="3" t="s">
        <v>279</v>
      </c>
      <c r="E109" s="4">
        <v>477</v>
      </c>
      <c r="F109" s="4">
        <v>393</v>
      </c>
      <c r="G109" s="4">
        <v>32</v>
      </c>
      <c r="H109" s="5">
        <f t="shared" si="4"/>
        <v>8.1424936386768454E-2</v>
      </c>
      <c r="I109" s="4">
        <v>361</v>
      </c>
      <c r="J109" s="4">
        <f t="shared" si="5"/>
        <v>14.90625</v>
      </c>
      <c r="K109" s="4">
        <f t="shared" si="6"/>
        <v>1.2137404580152671</v>
      </c>
      <c r="L109" s="4">
        <v>105</v>
      </c>
      <c r="M109" s="4">
        <v>1</v>
      </c>
      <c r="N109" s="4">
        <v>7394</v>
      </c>
      <c r="O109" s="6">
        <f t="shared" si="7"/>
        <v>6.4511766296997564E-2</v>
      </c>
      <c r="P109" s="41">
        <v>222</v>
      </c>
      <c r="Q109" s="41">
        <v>217</v>
      </c>
      <c r="R109" s="41">
        <v>8</v>
      </c>
      <c r="S109" s="41">
        <v>30</v>
      </c>
    </row>
    <row r="110" spans="2:19" ht="12.75" customHeight="1">
      <c r="B110" s="3" t="s">
        <v>90</v>
      </c>
      <c r="C110" s="40">
        <v>9</v>
      </c>
      <c r="D110" s="3" t="s">
        <v>280</v>
      </c>
      <c r="E110" s="4">
        <v>366</v>
      </c>
      <c r="F110" s="4">
        <v>11</v>
      </c>
      <c r="G110" s="4">
        <v>5</v>
      </c>
      <c r="H110" s="5">
        <f t="shared" si="4"/>
        <v>0.45454545454545453</v>
      </c>
      <c r="I110" s="4">
        <v>6</v>
      </c>
      <c r="J110" s="4">
        <f t="shared" si="5"/>
        <v>73.2</v>
      </c>
      <c r="K110" s="4">
        <f t="shared" si="6"/>
        <v>33.272727272727273</v>
      </c>
      <c r="L110" s="4">
        <v>224</v>
      </c>
      <c r="M110" s="4">
        <v>3</v>
      </c>
      <c r="N110" s="4">
        <v>5981</v>
      </c>
      <c r="O110" s="6">
        <f t="shared" si="7"/>
        <v>6.1193780304296938E-2</v>
      </c>
      <c r="P110" s="41">
        <v>262</v>
      </c>
      <c r="Q110" s="41">
        <v>98</v>
      </c>
      <c r="R110" s="41">
        <v>3</v>
      </c>
      <c r="S110" s="41">
        <v>3</v>
      </c>
    </row>
    <row r="111" spans="2:19" ht="12.75" customHeight="1">
      <c r="B111" s="3" t="s">
        <v>90</v>
      </c>
      <c r="C111" s="40">
        <v>5</v>
      </c>
      <c r="D111" s="3" t="s">
        <v>281</v>
      </c>
      <c r="E111" s="4">
        <v>334</v>
      </c>
      <c r="F111" s="4">
        <v>62</v>
      </c>
      <c r="G111" s="4">
        <v>26</v>
      </c>
      <c r="H111" s="5">
        <f t="shared" si="4"/>
        <v>0.41935483870967744</v>
      </c>
      <c r="I111" s="4">
        <v>36</v>
      </c>
      <c r="J111" s="4">
        <f t="shared" si="5"/>
        <v>12.846153846153847</v>
      </c>
      <c r="K111" s="4">
        <f t="shared" si="6"/>
        <v>5.387096774193548</v>
      </c>
      <c r="L111" s="4">
        <v>122</v>
      </c>
      <c r="M111" s="4">
        <v>1</v>
      </c>
      <c r="N111" s="4">
        <v>5491</v>
      </c>
      <c r="O111" s="6">
        <f t="shared" si="7"/>
        <v>6.082680750318703E-2</v>
      </c>
      <c r="P111" s="41">
        <v>295</v>
      </c>
      <c r="Q111" s="41">
        <v>18</v>
      </c>
      <c r="R111" s="41">
        <v>8</v>
      </c>
      <c r="S111" s="41">
        <v>13</v>
      </c>
    </row>
    <row r="112" spans="2:19" ht="12.75" customHeight="1">
      <c r="B112" s="3" t="s">
        <v>124</v>
      </c>
      <c r="C112" s="40">
        <v>8</v>
      </c>
      <c r="D112" s="3" t="s">
        <v>282</v>
      </c>
      <c r="E112" s="4">
        <v>353</v>
      </c>
      <c r="F112" s="4">
        <v>35</v>
      </c>
      <c r="G112" s="4">
        <v>11</v>
      </c>
      <c r="H112" s="5">
        <f t="shared" si="4"/>
        <v>0.31428571428571428</v>
      </c>
      <c r="I112" s="4">
        <v>24</v>
      </c>
      <c r="J112" s="4">
        <f t="shared" si="5"/>
        <v>32.090909090909093</v>
      </c>
      <c r="K112" s="4">
        <f t="shared" si="6"/>
        <v>10.085714285714285</v>
      </c>
      <c r="L112" s="4">
        <v>100</v>
      </c>
      <c r="M112" s="4">
        <v>5</v>
      </c>
      <c r="N112" s="4">
        <v>5815</v>
      </c>
      <c r="O112" s="6">
        <f t="shared" si="7"/>
        <v>6.070507308684437E-2</v>
      </c>
      <c r="P112" s="41">
        <v>279</v>
      </c>
      <c r="Q112" s="41">
        <v>60</v>
      </c>
      <c r="R112" s="41">
        <v>9</v>
      </c>
      <c r="S112" s="41">
        <v>5</v>
      </c>
    </row>
    <row r="113" spans="2:19" ht="12.75" customHeight="1">
      <c r="B113" s="3" t="s">
        <v>79</v>
      </c>
      <c r="C113" s="40">
        <v>9</v>
      </c>
      <c r="D113" s="3" t="s">
        <v>283</v>
      </c>
      <c r="E113" s="4">
        <v>336</v>
      </c>
      <c r="F113" s="4">
        <v>394</v>
      </c>
      <c r="G113" s="4">
        <v>49</v>
      </c>
      <c r="H113" s="5">
        <f t="shared" si="4"/>
        <v>0.12436548223350254</v>
      </c>
      <c r="I113" s="4">
        <v>345</v>
      </c>
      <c r="J113" s="4">
        <f t="shared" si="5"/>
        <v>6.8571428571428568</v>
      </c>
      <c r="K113" s="4">
        <f t="shared" si="6"/>
        <v>0.85279187817258884</v>
      </c>
      <c r="L113" s="4">
        <v>56</v>
      </c>
      <c r="M113" s="4">
        <v>1</v>
      </c>
      <c r="N113" s="4">
        <v>5721</v>
      </c>
      <c r="O113" s="6">
        <f t="shared" si="7"/>
        <v>5.8730991085474568E-2</v>
      </c>
      <c r="P113" s="41">
        <v>180</v>
      </c>
      <c r="Q113" s="41">
        <v>144</v>
      </c>
      <c r="R113" s="41">
        <v>2</v>
      </c>
      <c r="S113" s="41">
        <v>10</v>
      </c>
    </row>
    <row r="114" spans="2:19" ht="12.75" customHeight="1">
      <c r="B114" s="3" t="s">
        <v>246</v>
      </c>
      <c r="C114" s="40">
        <v>13</v>
      </c>
      <c r="D114" s="3" t="s">
        <v>284</v>
      </c>
      <c r="E114" s="4">
        <v>352</v>
      </c>
      <c r="F114" s="4">
        <v>48</v>
      </c>
      <c r="G114" s="4">
        <v>17</v>
      </c>
      <c r="H114" s="5">
        <f t="shared" si="4"/>
        <v>0.35416666666666669</v>
      </c>
      <c r="I114" s="4">
        <v>31</v>
      </c>
      <c r="J114" s="4">
        <f t="shared" si="5"/>
        <v>20.705882352941178</v>
      </c>
      <c r="K114" s="4">
        <f t="shared" si="6"/>
        <v>7.333333333333333</v>
      </c>
      <c r="L114" s="4">
        <v>95</v>
      </c>
      <c r="M114" s="4">
        <v>1</v>
      </c>
      <c r="N114" s="4">
        <v>6017</v>
      </c>
      <c r="O114" s="6">
        <f t="shared" si="7"/>
        <v>5.850091407678245E-2</v>
      </c>
      <c r="P114" s="41">
        <v>317</v>
      </c>
      <c r="Q114" s="41">
        <v>21</v>
      </c>
      <c r="R114" s="41">
        <v>6</v>
      </c>
      <c r="S114" s="41">
        <v>8</v>
      </c>
    </row>
    <row r="115" spans="2:19" ht="12.75" customHeight="1">
      <c r="B115" s="3" t="s">
        <v>124</v>
      </c>
      <c r="C115" s="40">
        <v>9</v>
      </c>
      <c r="D115" s="3" t="s">
        <v>285</v>
      </c>
      <c r="E115" s="4">
        <v>345</v>
      </c>
      <c r="F115" s="4">
        <v>46</v>
      </c>
      <c r="G115" s="4">
        <v>20</v>
      </c>
      <c r="H115" s="5">
        <f t="shared" si="4"/>
        <v>0.43478260869565216</v>
      </c>
      <c r="I115" s="4">
        <v>26</v>
      </c>
      <c r="J115" s="4">
        <f t="shared" si="5"/>
        <v>17.25</v>
      </c>
      <c r="K115" s="4">
        <f t="shared" si="6"/>
        <v>7.5</v>
      </c>
      <c r="L115" s="4">
        <v>124</v>
      </c>
      <c r="M115" s="4">
        <v>1</v>
      </c>
      <c r="N115" s="4">
        <v>6103</v>
      </c>
      <c r="O115" s="6">
        <f t="shared" si="7"/>
        <v>5.6529575618548253E-2</v>
      </c>
      <c r="P115" s="41">
        <v>272</v>
      </c>
      <c r="Q115" s="41">
        <v>60</v>
      </c>
      <c r="R115" s="41">
        <v>6</v>
      </c>
      <c r="S115" s="41">
        <v>7</v>
      </c>
    </row>
    <row r="116" spans="2:19" ht="12.75" customHeight="1">
      <c r="B116" s="3" t="s">
        <v>124</v>
      </c>
      <c r="C116" s="40">
        <v>1</v>
      </c>
      <c r="D116" s="3" t="s">
        <v>286</v>
      </c>
      <c r="E116" s="4">
        <v>243</v>
      </c>
      <c r="F116" s="4">
        <v>19</v>
      </c>
      <c r="G116" s="4">
        <v>8</v>
      </c>
      <c r="H116" s="5">
        <f t="shared" si="4"/>
        <v>0.42105263157894735</v>
      </c>
      <c r="I116" s="4">
        <v>11</v>
      </c>
      <c r="J116" s="4">
        <f t="shared" si="5"/>
        <v>30.375</v>
      </c>
      <c r="K116" s="4">
        <f t="shared" si="6"/>
        <v>12.789473684210526</v>
      </c>
      <c r="L116" s="4">
        <v>108</v>
      </c>
      <c r="M116" s="4">
        <v>1</v>
      </c>
      <c r="N116" s="4">
        <v>4892</v>
      </c>
      <c r="O116" s="6">
        <f t="shared" si="7"/>
        <v>4.9672935404742435E-2</v>
      </c>
      <c r="P116" s="41">
        <v>220</v>
      </c>
      <c r="Q116" s="41">
        <v>17</v>
      </c>
      <c r="R116" s="41">
        <v>3</v>
      </c>
      <c r="S116" s="41">
        <v>3</v>
      </c>
    </row>
    <row r="117" spans="2:19" ht="12.75" customHeight="1">
      <c r="B117" s="3" t="s">
        <v>124</v>
      </c>
      <c r="C117" s="40">
        <v>12</v>
      </c>
      <c r="D117" s="3" t="s">
        <v>287</v>
      </c>
      <c r="E117" s="4">
        <v>270</v>
      </c>
      <c r="F117" s="4">
        <v>46</v>
      </c>
      <c r="G117" s="4">
        <v>15</v>
      </c>
      <c r="H117" s="5">
        <f t="shared" si="4"/>
        <v>0.32608695652173914</v>
      </c>
      <c r="I117" s="4">
        <v>31</v>
      </c>
      <c r="J117" s="4">
        <f t="shared" si="5"/>
        <v>18</v>
      </c>
      <c r="K117" s="4">
        <f t="shared" si="6"/>
        <v>5.8695652173913047</v>
      </c>
      <c r="L117" s="4">
        <v>76</v>
      </c>
      <c r="M117" s="4">
        <v>1</v>
      </c>
      <c r="N117" s="4">
        <v>5678</v>
      </c>
      <c r="O117" s="6">
        <f t="shared" si="7"/>
        <v>4.755195491370201E-2</v>
      </c>
      <c r="P117" s="41">
        <v>229</v>
      </c>
      <c r="Q117" s="41">
        <v>39</v>
      </c>
      <c r="R117" s="41">
        <v>1</v>
      </c>
      <c r="S117" s="41">
        <v>1</v>
      </c>
    </row>
    <row r="118" spans="2:19" ht="12.75" customHeight="1">
      <c r="B118" s="3" t="s">
        <v>90</v>
      </c>
      <c r="C118" s="40">
        <v>10</v>
      </c>
      <c r="D118" s="3" t="s">
        <v>288</v>
      </c>
      <c r="E118" s="4">
        <v>273</v>
      </c>
      <c r="F118" s="4">
        <v>36</v>
      </c>
      <c r="G118" s="4">
        <v>15</v>
      </c>
      <c r="H118" s="5">
        <f t="shared" si="4"/>
        <v>0.41666666666666669</v>
      </c>
      <c r="I118" s="4">
        <v>21</v>
      </c>
      <c r="J118" s="4">
        <f t="shared" si="5"/>
        <v>18.2</v>
      </c>
      <c r="K118" s="4">
        <f t="shared" si="6"/>
        <v>7.583333333333333</v>
      </c>
      <c r="L118" s="4">
        <v>61</v>
      </c>
      <c r="M118" s="4">
        <v>1</v>
      </c>
      <c r="N118" s="4">
        <v>5749</v>
      </c>
      <c r="O118" s="6">
        <f t="shared" si="7"/>
        <v>4.7486519394677337E-2</v>
      </c>
      <c r="P118" s="41">
        <v>198</v>
      </c>
      <c r="Q118" s="41">
        <v>70</v>
      </c>
      <c r="R118" s="41">
        <v>2</v>
      </c>
      <c r="S118" s="41">
        <v>3</v>
      </c>
    </row>
    <row r="119" spans="2:19" ht="12.75" customHeight="1">
      <c r="B119" s="3" t="s">
        <v>88</v>
      </c>
      <c r="C119" s="40">
        <v>11</v>
      </c>
      <c r="D119" s="3" t="s">
        <v>289</v>
      </c>
      <c r="E119" s="4">
        <v>282</v>
      </c>
      <c r="F119" s="4">
        <v>48</v>
      </c>
      <c r="G119" s="4">
        <v>13</v>
      </c>
      <c r="H119" s="5">
        <f t="shared" si="4"/>
        <v>0.27083333333333331</v>
      </c>
      <c r="I119" s="4">
        <v>35</v>
      </c>
      <c r="J119" s="4">
        <f t="shared" si="5"/>
        <v>21.692307692307693</v>
      </c>
      <c r="K119" s="4">
        <f t="shared" si="6"/>
        <v>5.875</v>
      </c>
      <c r="L119" s="4">
        <v>80</v>
      </c>
      <c r="M119" s="4">
        <v>1</v>
      </c>
      <c r="N119" s="4">
        <v>5976</v>
      </c>
      <c r="O119" s="6">
        <f t="shared" si="7"/>
        <v>4.7188755020080318E-2</v>
      </c>
      <c r="P119" s="41">
        <v>208</v>
      </c>
      <c r="Q119" s="41">
        <v>68</v>
      </c>
      <c r="R119" s="41">
        <v>3</v>
      </c>
      <c r="S119" s="41">
        <v>3</v>
      </c>
    </row>
    <row r="120" spans="2:19" ht="12.75" customHeight="1">
      <c r="B120" s="3" t="s">
        <v>93</v>
      </c>
      <c r="C120" s="40">
        <v>29</v>
      </c>
      <c r="D120" s="3" t="s">
        <v>290</v>
      </c>
      <c r="E120" s="4">
        <v>270</v>
      </c>
      <c r="F120" s="4">
        <v>40</v>
      </c>
      <c r="G120" s="4">
        <v>14</v>
      </c>
      <c r="H120" s="5">
        <f t="shared" si="4"/>
        <v>0.35</v>
      </c>
      <c r="I120" s="4">
        <v>26</v>
      </c>
      <c r="J120" s="4">
        <f t="shared" si="5"/>
        <v>19.285714285714285</v>
      </c>
      <c r="K120" s="4">
        <f t="shared" si="6"/>
        <v>6.75</v>
      </c>
      <c r="L120" s="4">
        <v>56</v>
      </c>
      <c r="M120" s="4">
        <v>3</v>
      </c>
      <c r="N120" s="4">
        <v>5819</v>
      </c>
      <c r="O120" s="6">
        <f t="shared" si="7"/>
        <v>4.6399725038666441E-2</v>
      </c>
      <c r="P120" s="41">
        <v>178</v>
      </c>
      <c r="Q120" s="41">
        <v>86</v>
      </c>
      <c r="R120" s="41">
        <v>2</v>
      </c>
      <c r="S120" s="41">
        <v>4</v>
      </c>
    </row>
    <row r="121" spans="2:19" ht="12.75" customHeight="1">
      <c r="B121" s="3" t="s">
        <v>167</v>
      </c>
      <c r="C121" s="40">
        <v>4</v>
      </c>
      <c r="D121" s="3" t="s">
        <v>291</v>
      </c>
      <c r="E121" s="4">
        <v>297</v>
      </c>
      <c r="F121" s="4">
        <v>41</v>
      </c>
      <c r="G121" s="4">
        <v>9</v>
      </c>
      <c r="H121" s="5">
        <f t="shared" si="4"/>
        <v>0.21951219512195122</v>
      </c>
      <c r="I121" s="4">
        <v>32</v>
      </c>
      <c r="J121" s="4">
        <f t="shared" si="5"/>
        <v>33</v>
      </c>
      <c r="K121" s="4">
        <f t="shared" si="6"/>
        <v>7.2439024390243905</v>
      </c>
      <c r="L121" s="4">
        <v>120</v>
      </c>
      <c r="M121" s="4">
        <v>2</v>
      </c>
      <c r="N121" s="4">
        <v>6443</v>
      </c>
      <c r="O121" s="6">
        <f t="shared" si="7"/>
        <v>4.6096538879404007E-2</v>
      </c>
      <c r="P121" s="41">
        <v>260</v>
      </c>
      <c r="Q121" s="41">
        <v>28</v>
      </c>
      <c r="R121" s="41">
        <v>7</v>
      </c>
      <c r="S121" s="41">
        <v>2</v>
      </c>
    </row>
    <row r="122" spans="2:19" ht="12.75" customHeight="1">
      <c r="B122" s="3" t="s">
        <v>93</v>
      </c>
      <c r="C122" s="40">
        <v>13</v>
      </c>
      <c r="D122" s="3" t="s">
        <v>292</v>
      </c>
      <c r="E122" s="4">
        <v>238</v>
      </c>
      <c r="F122" s="4">
        <v>42</v>
      </c>
      <c r="G122" s="4">
        <v>11</v>
      </c>
      <c r="H122" s="5">
        <f t="shared" si="4"/>
        <v>0.26190476190476192</v>
      </c>
      <c r="I122" s="4">
        <v>31</v>
      </c>
      <c r="J122" s="4">
        <f t="shared" si="5"/>
        <v>21.636363636363637</v>
      </c>
      <c r="K122" s="4">
        <f t="shared" si="6"/>
        <v>5.666666666666667</v>
      </c>
      <c r="L122" s="4">
        <v>137</v>
      </c>
      <c r="M122" s="4">
        <v>1</v>
      </c>
      <c r="N122" s="4">
        <v>5240</v>
      </c>
      <c r="O122" s="6">
        <f t="shared" si="7"/>
        <v>4.5419847328244271E-2</v>
      </c>
      <c r="P122" s="41">
        <v>225</v>
      </c>
      <c r="Q122" s="41">
        <v>11</v>
      </c>
      <c r="R122" s="41">
        <v>2</v>
      </c>
      <c r="S122" s="41">
        <v>0</v>
      </c>
    </row>
    <row r="123" spans="2:19" ht="12.75" customHeight="1">
      <c r="B123" s="3" t="s">
        <v>93</v>
      </c>
      <c r="C123" s="40">
        <v>7</v>
      </c>
      <c r="D123" s="3" t="s">
        <v>293</v>
      </c>
      <c r="E123" s="4">
        <v>264</v>
      </c>
      <c r="F123" s="4">
        <v>21</v>
      </c>
      <c r="G123" s="4">
        <v>6</v>
      </c>
      <c r="H123" s="5">
        <f t="shared" si="4"/>
        <v>0.2857142857142857</v>
      </c>
      <c r="I123" s="4">
        <v>15</v>
      </c>
      <c r="J123" s="4">
        <f t="shared" si="5"/>
        <v>44</v>
      </c>
      <c r="K123" s="4">
        <f t="shared" si="6"/>
        <v>12.571428571428571</v>
      </c>
      <c r="L123" s="4">
        <v>142</v>
      </c>
      <c r="M123" s="4">
        <v>1</v>
      </c>
      <c r="N123" s="4">
        <v>5871</v>
      </c>
      <c r="O123" s="6">
        <f t="shared" si="7"/>
        <v>4.4966785896780784E-2</v>
      </c>
      <c r="P123" s="41">
        <v>47</v>
      </c>
      <c r="Q123" s="41">
        <v>217</v>
      </c>
      <c r="R123" s="41">
        <v>0</v>
      </c>
      <c r="S123" s="41">
        <v>0</v>
      </c>
    </row>
    <row r="124" spans="2:19" ht="12.75" customHeight="1">
      <c r="B124" s="3" t="s">
        <v>104</v>
      </c>
      <c r="C124" s="40">
        <v>7</v>
      </c>
      <c r="D124" s="3" t="s">
        <v>294</v>
      </c>
      <c r="E124" s="4">
        <v>297</v>
      </c>
      <c r="F124" s="4">
        <v>60</v>
      </c>
      <c r="G124" s="4">
        <v>27</v>
      </c>
      <c r="H124" s="5">
        <f t="shared" si="4"/>
        <v>0.45</v>
      </c>
      <c r="I124" s="4">
        <v>33</v>
      </c>
      <c r="J124" s="4">
        <f t="shared" si="5"/>
        <v>11</v>
      </c>
      <c r="K124" s="4">
        <f t="shared" si="6"/>
        <v>4.95</v>
      </c>
      <c r="L124" s="4">
        <v>63</v>
      </c>
      <c r="M124" s="4">
        <v>1</v>
      </c>
      <c r="N124" s="4">
        <v>6605</v>
      </c>
      <c r="O124" s="6">
        <f t="shared" si="7"/>
        <v>4.4965934897804691E-2</v>
      </c>
      <c r="P124" s="41">
        <v>222</v>
      </c>
      <c r="Q124" s="41">
        <v>67</v>
      </c>
      <c r="R124" s="41">
        <v>1</v>
      </c>
      <c r="S124" s="41">
        <v>7</v>
      </c>
    </row>
    <row r="125" spans="2:19" ht="12.75" customHeight="1">
      <c r="B125" s="3" t="s">
        <v>84</v>
      </c>
      <c r="C125" s="40">
        <v>6</v>
      </c>
      <c r="D125" s="3" t="s">
        <v>295</v>
      </c>
      <c r="E125" s="4">
        <v>311</v>
      </c>
      <c r="F125" s="4">
        <v>42</v>
      </c>
      <c r="G125" s="4">
        <v>13</v>
      </c>
      <c r="H125" s="5">
        <f t="shared" si="4"/>
        <v>0.30952380952380953</v>
      </c>
      <c r="I125" s="4">
        <v>29</v>
      </c>
      <c r="J125" s="4">
        <f t="shared" si="5"/>
        <v>23.923076923076923</v>
      </c>
      <c r="K125" s="4">
        <f t="shared" si="6"/>
        <v>7.4047619047619051</v>
      </c>
      <c r="L125" s="4">
        <v>141</v>
      </c>
      <c r="M125" s="4">
        <v>3</v>
      </c>
      <c r="N125" s="4">
        <v>6964</v>
      </c>
      <c r="O125" s="6">
        <f t="shared" si="7"/>
        <v>4.4658242389431363E-2</v>
      </c>
      <c r="P125" s="41">
        <v>236</v>
      </c>
      <c r="Q125" s="41">
        <v>73</v>
      </c>
      <c r="R125" s="41">
        <v>1</v>
      </c>
      <c r="S125" s="41">
        <v>1</v>
      </c>
    </row>
    <row r="126" spans="2:19" ht="12.75" customHeight="1">
      <c r="B126" s="3" t="s">
        <v>90</v>
      </c>
      <c r="C126" s="40">
        <v>8</v>
      </c>
      <c r="D126" s="3" t="s">
        <v>296</v>
      </c>
      <c r="E126" s="4">
        <v>271</v>
      </c>
      <c r="F126" s="4">
        <v>25</v>
      </c>
      <c r="G126" s="4">
        <v>9</v>
      </c>
      <c r="H126" s="5">
        <f t="shared" si="4"/>
        <v>0.36</v>
      </c>
      <c r="I126" s="4">
        <v>16</v>
      </c>
      <c r="J126" s="4">
        <f t="shared" si="5"/>
        <v>30.111111111111111</v>
      </c>
      <c r="K126" s="4">
        <f t="shared" si="6"/>
        <v>10.84</v>
      </c>
      <c r="L126" s="4">
        <v>155</v>
      </c>
      <c r="M126" s="4">
        <v>1</v>
      </c>
      <c r="N126" s="4">
        <v>6461</v>
      </c>
      <c r="O126" s="6">
        <f t="shared" si="7"/>
        <v>4.1943971521436307E-2</v>
      </c>
      <c r="P126" s="41">
        <v>100</v>
      </c>
      <c r="Q126" s="41">
        <v>164</v>
      </c>
      <c r="R126" s="41">
        <v>2</v>
      </c>
      <c r="S126" s="41">
        <v>5</v>
      </c>
    </row>
    <row r="127" spans="2:19" ht="12.75" customHeight="1">
      <c r="B127" s="3" t="s">
        <v>246</v>
      </c>
      <c r="C127" s="40">
        <v>5</v>
      </c>
      <c r="D127" s="3" t="s">
        <v>297</v>
      </c>
      <c r="E127" s="4">
        <v>233</v>
      </c>
      <c r="F127" s="4">
        <v>31</v>
      </c>
      <c r="G127" s="4">
        <v>18</v>
      </c>
      <c r="H127" s="5">
        <f t="shared" si="4"/>
        <v>0.58064516129032262</v>
      </c>
      <c r="I127" s="4">
        <v>13</v>
      </c>
      <c r="J127" s="4">
        <f t="shared" si="5"/>
        <v>12.944444444444445</v>
      </c>
      <c r="K127" s="4">
        <f t="shared" si="6"/>
        <v>7.5161290322580649</v>
      </c>
      <c r="L127" s="4">
        <v>32</v>
      </c>
      <c r="M127" s="4">
        <v>3</v>
      </c>
      <c r="N127" s="4">
        <v>5699</v>
      </c>
      <c r="O127" s="6">
        <f t="shared" si="7"/>
        <v>4.0884365678189157E-2</v>
      </c>
      <c r="P127" s="41">
        <v>200</v>
      </c>
      <c r="Q127" s="41">
        <v>21</v>
      </c>
      <c r="R127" s="41">
        <v>3</v>
      </c>
      <c r="S127" s="41">
        <v>9</v>
      </c>
    </row>
    <row r="128" spans="2:19" ht="12.75" customHeight="1">
      <c r="B128" s="3" t="s">
        <v>79</v>
      </c>
      <c r="C128" s="40">
        <v>12</v>
      </c>
      <c r="D128" s="3" t="s">
        <v>298</v>
      </c>
      <c r="E128" s="4">
        <v>232</v>
      </c>
      <c r="F128" s="4">
        <v>394</v>
      </c>
      <c r="G128" s="4">
        <v>32</v>
      </c>
      <c r="H128" s="5">
        <f t="shared" si="4"/>
        <v>8.1218274111675121E-2</v>
      </c>
      <c r="I128" s="4">
        <v>362</v>
      </c>
      <c r="J128" s="4">
        <f t="shared" si="5"/>
        <v>7.25</v>
      </c>
      <c r="K128" s="4">
        <f t="shared" si="6"/>
        <v>0.58883248730964466</v>
      </c>
      <c r="L128" s="4">
        <v>66</v>
      </c>
      <c r="M128" s="4">
        <v>1</v>
      </c>
      <c r="N128" s="4">
        <v>5838</v>
      </c>
      <c r="O128" s="6">
        <f t="shared" si="7"/>
        <v>3.9739636861939022E-2</v>
      </c>
      <c r="P128" s="41">
        <v>44</v>
      </c>
      <c r="Q128" s="41">
        <v>183</v>
      </c>
      <c r="R128" s="41">
        <v>1</v>
      </c>
      <c r="S128" s="41">
        <v>4</v>
      </c>
    </row>
    <row r="129" spans="2:19" ht="12.75" customHeight="1">
      <c r="B129" s="3" t="s">
        <v>79</v>
      </c>
      <c r="C129" s="40">
        <v>21</v>
      </c>
      <c r="D129" s="3" t="s">
        <v>299</v>
      </c>
      <c r="E129" s="4">
        <v>239</v>
      </c>
      <c r="F129" s="4">
        <v>393</v>
      </c>
      <c r="G129" s="4">
        <v>32</v>
      </c>
      <c r="H129" s="5">
        <f t="shared" si="4"/>
        <v>8.1424936386768454E-2</v>
      </c>
      <c r="I129" s="4">
        <v>361</v>
      </c>
      <c r="J129" s="4">
        <f t="shared" si="5"/>
        <v>7.46875</v>
      </c>
      <c r="K129" s="4">
        <f t="shared" si="6"/>
        <v>0.6081424936386769</v>
      </c>
      <c r="L129" s="4">
        <v>51</v>
      </c>
      <c r="M129" s="4">
        <v>1</v>
      </c>
      <c r="N129" s="4">
        <v>6146</v>
      </c>
      <c r="O129" s="6">
        <f t="shared" si="7"/>
        <v>3.8887081028311093E-2</v>
      </c>
      <c r="P129" s="41">
        <v>57</v>
      </c>
      <c r="Q129" s="41">
        <v>174</v>
      </c>
      <c r="R129" s="41">
        <v>2</v>
      </c>
      <c r="S129" s="41">
        <v>6</v>
      </c>
    </row>
    <row r="130" spans="2:19" ht="12.75" customHeight="1">
      <c r="B130" s="3" t="s">
        <v>209</v>
      </c>
      <c r="C130" s="40">
        <v>6</v>
      </c>
      <c r="D130" s="3" t="s">
        <v>300</v>
      </c>
      <c r="E130" s="4">
        <v>258</v>
      </c>
      <c r="F130" s="4">
        <v>25</v>
      </c>
      <c r="G130" s="4">
        <v>7</v>
      </c>
      <c r="H130" s="5">
        <f t="shared" si="4"/>
        <v>0.28000000000000003</v>
      </c>
      <c r="I130" s="4">
        <v>18</v>
      </c>
      <c r="J130" s="4">
        <f t="shared" si="5"/>
        <v>36.857142857142854</v>
      </c>
      <c r="K130" s="4">
        <f t="shared" si="6"/>
        <v>10.32</v>
      </c>
      <c r="L130" s="4">
        <v>218</v>
      </c>
      <c r="M130" s="4">
        <v>1</v>
      </c>
      <c r="N130" s="4">
        <v>6665</v>
      </c>
      <c r="O130" s="6">
        <f t="shared" si="7"/>
        <v>3.870967741935484E-2</v>
      </c>
      <c r="P130" s="41">
        <v>217</v>
      </c>
      <c r="Q130" s="41">
        <v>38</v>
      </c>
      <c r="R130" s="41">
        <v>2</v>
      </c>
      <c r="S130" s="41">
        <v>1</v>
      </c>
    </row>
    <row r="131" spans="2:19" ht="12.75" customHeight="1">
      <c r="B131" s="3" t="s">
        <v>117</v>
      </c>
      <c r="C131" s="40">
        <v>2</v>
      </c>
      <c r="D131" s="3" t="s">
        <v>301</v>
      </c>
      <c r="E131" s="4">
        <v>234</v>
      </c>
      <c r="F131" s="4">
        <v>93</v>
      </c>
      <c r="G131" s="4">
        <v>19</v>
      </c>
      <c r="H131" s="5">
        <f t="shared" si="4"/>
        <v>0.20430107526881722</v>
      </c>
      <c r="I131" s="4">
        <v>74</v>
      </c>
      <c r="J131" s="4">
        <f t="shared" si="5"/>
        <v>12.315789473684211</v>
      </c>
      <c r="K131" s="4">
        <f t="shared" si="6"/>
        <v>2.5161290322580645</v>
      </c>
      <c r="L131" s="4">
        <v>48</v>
      </c>
      <c r="M131" s="4">
        <v>1</v>
      </c>
      <c r="N131" s="4">
        <v>6047</v>
      </c>
      <c r="O131" s="6">
        <f t="shared" si="7"/>
        <v>3.8696874483214815E-2</v>
      </c>
      <c r="P131" s="41">
        <v>186</v>
      </c>
      <c r="Q131" s="41">
        <v>33</v>
      </c>
      <c r="R131" s="41">
        <v>1</v>
      </c>
      <c r="S131" s="41">
        <v>14</v>
      </c>
    </row>
    <row r="132" spans="2:19" ht="12.75" customHeight="1">
      <c r="B132" s="3" t="s">
        <v>90</v>
      </c>
      <c r="C132" s="40">
        <v>9</v>
      </c>
      <c r="D132" s="3" t="s">
        <v>302</v>
      </c>
      <c r="E132" s="4">
        <v>220</v>
      </c>
      <c r="F132" s="4">
        <v>17</v>
      </c>
      <c r="G132" s="4">
        <v>7</v>
      </c>
      <c r="H132" s="5">
        <f t="shared" si="4"/>
        <v>0.41176470588235292</v>
      </c>
      <c r="I132" s="4">
        <v>10</v>
      </c>
      <c r="J132" s="4">
        <f t="shared" si="5"/>
        <v>31.428571428571427</v>
      </c>
      <c r="K132" s="4">
        <f t="shared" si="6"/>
        <v>12.941176470588236</v>
      </c>
      <c r="L132" s="4">
        <v>101</v>
      </c>
      <c r="M132" s="4">
        <v>1</v>
      </c>
      <c r="N132" s="4">
        <v>5981</v>
      </c>
      <c r="O132" s="6">
        <f t="shared" si="7"/>
        <v>3.6783146630998159E-2</v>
      </c>
      <c r="P132" s="41">
        <v>158</v>
      </c>
      <c r="Q132" s="41">
        <v>60</v>
      </c>
      <c r="R132" s="41">
        <v>2</v>
      </c>
      <c r="S132" s="41">
        <v>0</v>
      </c>
    </row>
    <row r="133" spans="2:19" ht="12.75" customHeight="1">
      <c r="B133" s="3" t="s">
        <v>124</v>
      </c>
      <c r="C133" s="40">
        <v>8</v>
      </c>
      <c r="D133" s="3" t="s">
        <v>303</v>
      </c>
      <c r="E133" s="4">
        <v>191</v>
      </c>
      <c r="F133" s="4">
        <v>19</v>
      </c>
      <c r="G133" s="4">
        <v>9</v>
      </c>
      <c r="H133" s="5">
        <f t="shared" ref="H133:H179" si="8">G133/F133</f>
        <v>0.47368421052631576</v>
      </c>
      <c r="I133" s="4">
        <v>10</v>
      </c>
      <c r="J133" s="4">
        <f t="shared" ref="J133:J179" si="9">E133/G133</f>
        <v>21.222222222222221</v>
      </c>
      <c r="K133" s="4">
        <f t="shared" ref="K133:K167" si="10">E133/F133</f>
        <v>10.052631578947368</v>
      </c>
      <c r="L133" s="4">
        <v>91</v>
      </c>
      <c r="M133" s="4">
        <v>1</v>
      </c>
      <c r="N133" s="4">
        <v>5815</v>
      </c>
      <c r="O133" s="6">
        <f t="shared" ref="O133:O179" si="11">E133/N133</f>
        <v>3.2846087704213239E-2</v>
      </c>
      <c r="P133" s="41">
        <v>159</v>
      </c>
      <c r="Q133" s="41">
        <v>25</v>
      </c>
      <c r="R133" s="41">
        <v>3</v>
      </c>
      <c r="S133" s="41">
        <v>4</v>
      </c>
    </row>
    <row r="134" spans="2:19" ht="12.75" customHeight="1">
      <c r="B134" s="3" t="s">
        <v>90</v>
      </c>
      <c r="C134" s="40">
        <v>9</v>
      </c>
      <c r="D134" s="3" t="s">
        <v>304</v>
      </c>
      <c r="E134" s="4">
        <v>196</v>
      </c>
      <c r="F134" s="4">
        <v>25</v>
      </c>
      <c r="G134" s="4">
        <v>3</v>
      </c>
      <c r="H134" s="5">
        <f t="shared" si="8"/>
        <v>0.12</v>
      </c>
      <c r="I134" s="4">
        <v>22</v>
      </c>
      <c r="J134" s="4">
        <f t="shared" si="9"/>
        <v>65.333333333333329</v>
      </c>
      <c r="K134" s="4">
        <f t="shared" si="10"/>
        <v>7.84</v>
      </c>
      <c r="L134" s="4">
        <v>194</v>
      </c>
      <c r="M134" s="4">
        <v>1</v>
      </c>
      <c r="N134" s="4">
        <v>5981</v>
      </c>
      <c r="O134" s="6">
        <f t="shared" si="11"/>
        <v>3.2770439725798364E-2</v>
      </c>
      <c r="P134" s="41">
        <v>134</v>
      </c>
      <c r="Q134" s="41">
        <v>59</v>
      </c>
      <c r="R134" s="41">
        <v>2</v>
      </c>
      <c r="S134" s="41">
        <v>1</v>
      </c>
    </row>
    <row r="135" spans="2:19" ht="12.75" customHeight="1">
      <c r="B135" s="3" t="s">
        <v>79</v>
      </c>
      <c r="C135" s="40">
        <v>4</v>
      </c>
      <c r="D135" s="3" t="s">
        <v>305</v>
      </c>
      <c r="E135" s="4">
        <v>179</v>
      </c>
      <c r="F135" s="4">
        <v>393</v>
      </c>
      <c r="G135" s="4">
        <v>26</v>
      </c>
      <c r="H135" s="5">
        <f t="shared" si="8"/>
        <v>6.6157760814249358E-2</v>
      </c>
      <c r="I135" s="4">
        <v>367</v>
      </c>
      <c r="J135" s="4">
        <f t="shared" si="9"/>
        <v>6.884615384615385</v>
      </c>
      <c r="K135" s="4">
        <f t="shared" si="10"/>
        <v>0.45547073791348602</v>
      </c>
      <c r="L135" s="4">
        <v>95</v>
      </c>
      <c r="M135" s="4">
        <v>1</v>
      </c>
      <c r="N135" s="4">
        <v>5478</v>
      </c>
      <c r="O135" s="6">
        <f t="shared" si="11"/>
        <v>3.2676159182183279E-2</v>
      </c>
      <c r="P135" s="41">
        <v>87</v>
      </c>
      <c r="Q135" s="41">
        <v>82</v>
      </c>
      <c r="R135" s="41">
        <v>4</v>
      </c>
      <c r="S135" s="41">
        <v>6</v>
      </c>
    </row>
    <row r="136" spans="2:19" ht="12.75" customHeight="1">
      <c r="B136" s="3" t="s">
        <v>84</v>
      </c>
      <c r="C136" s="40">
        <v>1</v>
      </c>
      <c r="D136" s="3" t="s">
        <v>306</v>
      </c>
      <c r="E136" s="4">
        <v>200</v>
      </c>
      <c r="F136" s="4">
        <v>62</v>
      </c>
      <c r="G136" s="4">
        <v>22</v>
      </c>
      <c r="H136" s="5">
        <f t="shared" si="8"/>
        <v>0.35483870967741937</v>
      </c>
      <c r="I136" s="4">
        <v>40</v>
      </c>
      <c r="J136" s="4">
        <f t="shared" si="9"/>
        <v>9.0909090909090917</v>
      </c>
      <c r="K136" s="4">
        <f t="shared" si="10"/>
        <v>3.225806451612903</v>
      </c>
      <c r="L136" s="4">
        <v>65</v>
      </c>
      <c r="M136" s="4">
        <v>1</v>
      </c>
      <c r="N136" s="4">
        <v>6158</v>
      </c>
      <c r="O136" s="6">
        <f t="shared" si="11"/>
        <v>3.2478077297823968E-2</v>
      </c>
      <c r="P136" s="41">
        <v>166</v>
      </c>
      <c r="Q136" s="41">
        <v>29</v>
      </c>
      <c r="R136" s="41">
        <v>2</v>
      </c>
      <c r="S136" s="41">
        <v>3</v>
      </c>
    </row>
    <row r="137" spans="2:19" ht="12.75" customHeight="1">
      <c r="B137" s="3" t="s">
        <v>90</v>
      </c>
      <c r="C137" s="40">
        <v>8</v>
      </c>
      <c r="D137" s="3" t="s">
        <v>307</v>
      </c>
      <c r="E137" s="4">
        <v>209</v>
      </c>
      <c r="F137" s="4">
        <v>42</v>
      </c>
      <c r="G137" s="4">
        <v>11</v>
      </c>
      <c r="H137" s="5">
        <f t="shared" si="8"/>
        <v>0.26190476190476192</v>
      </c>
      <c r="I137" s="4">
        <v>31</v>
      </c>
      <c r="J137" s="4">
        <f t="shared" si="9"/>
        <v>19</v>
      </c>
      <c r="K137" s="4">
        <f t="shared" si="10"/>
        <v>4.9761904761904763</v>
      </c>
      <c r="L137" s="4">
        <v>126</v>
      </c>
      <c r="M137" s="4">
        <v>1</v>
      </c>
      <c r="N137" s="4">
        <v>6461</v>
      </c>
      <c r="O137" s="6">
        <f t="shared" si="11"/>
        <v>3.2347933756384457E-2</v>
      </c>
      <c r="P137" s="41">
        <v>119</v>
      </c>
      <c r="Q137" s="41">
        <v>88</v>
      </c>
      <c r="R137" s="41">
        <v>1</v>
      </c>
      <c r="S137" s="41">
        <v>1</v>
      </c>
    </row>
    <row r="138" spans="2:19" ht="12.75" customHeight="1">
      <c r="B138" s="3" t="s">
        <v>79</v>
      </c>
      <c r="C138" s="40">
        <v>19</v>
      </c>
      <c r="D138" s="3" t="s">
        <v>308</v>
      </c>
      <c r="E138" s="4">
        <v>176</v>
      </c>
      <c r="F138" s="4">
        <v>392</v>
      </c>
      <c r="G138" s="4">
        <v>23</v>
      </c>
      <c r="H138" s="5">
        <f t="shared" si="8"/>
        <v>5.8673469387755105E-2</v>
      </c>
      <c r="I138" s="4">
        <v>369</v>
      </c>
      <c r="J138" s="4">
        <f t="shared" si="9"/>
        <v>7.6521739130434785</v>
      </c>
      <c r="K138" s="4">
        <f t="shared" si="10"/>
        <v>0.44897959183673469</v>
      </c>
      <c r="L138" s="4">
        <v>49</v>
      </c>
      <c r="M138" s="4">
        <v>1</v>
      </c>
      <c r="N138" s="4">
        <v>5852</v>
      </c>
      <c r="O138" s="6">
        <f t="shared" si="11"/>
        <v>3.007518796992481E-2</v>
      </c>
      <c r="P138" s="41">
        <v>26</v>
      </c>
      <c r="Q138" s="41">
        <v>146</v>
      </c>
      <c r="R138" s="41">
        <v>0</v>
      </c>
      <c r="S138" s="41">
        <v>4</v>
      </c>
    </row>
    <row r="139" spans="2:19" ht="12.75" customHeight="1">
      <c r="B139" s="3" t="s">
        <v>81</v>
      </c>
      <c r="C139" s="40">
        <v>4</v>
      </c>
      <c r="D139" s="3" t="s">
        <v>309</v>
      </c>
      <c r="E139" s="4">
        <v>171</v>
      </c>
      <c r="F139" s="4">
        <v>16</v>
      </c>
      <c r="G139" s="4">
        <v>9</v>
      </c>
      <c r="H139" s="5">
        <f t="shared" si="8"/>
        <v>0.5625</v>
      </c>
      <c r="I139" s="4">
        <v>7</v>
      </c>
      <c r="J139" s="4">
        <f t="shared" si="9"/>
        <v>19</v>
      </c>
      <c r="K139" s="4">
        <f t="shared" si="10"/>
        <v>10.6875</v>
      </c>
      <c r="L139" s="4">
        <v>73</v>
      </c>
      <c r="M139" s="4">
        <v>1</v>
      </c>
      <c r="N139" s="4">
        <v>5715</v>
      </c>
      <c r="O139" s="6">
        <f t="shared" si="11"/>
        <v>2.9921259842519685E-2</v>
      </c>
      <c r="P139" s="41">
        <v>153</v>
      </c>
      <c r="Q139" s="41">
        <v>14</v>
      </c>
      <c r="R139" s="41">
        <v>2</v>
      </c>
      <c r="S139" s="41">
        <v>2</v>
      </c>
    </row>
    <row r="140" spans="2:19" ht="12.75" customHeight="1">
      <c r="B140" s="3" t="s">
        <v>88</v>
      </c>
      <c r="C140" s="40">
        <v>1</v>
      </c>
      <c r="D140" s="3" t="s">
        <v>310</v>
      </c>
      <c r="E140" s="4">
        <v>137</v>
      </c>
      <c r="F140" s="4">
        <v>17</v>
      </c>
      <c r="G140" s="4">
        <v>9</v>
      </c>
      <c r="H140" s="5">
        <f t="shared" si="8"/>
        <v>0.52941176470588236</v>
      </c>
      <c r="I140" s="4">
        <v>8</v>
      </c>
      <c r="J140" s="4">
        <f t="shared" si="9"/>
        <v>15.222222222222221</v>
      </c>
      <c r="K140" s="4">
        <f t="shared" si="10"/>
        <v>8.0588235294117645</v>
      </c>
      <c r="L140" s="4">
        <v>42</v>
      </c>
      <c r="M140" s="4">
        <v>1</v>
      </c>
      <c r="N140" s="4">
        <v>4735</v>
      </c>
      <c r="O140" s="6">
        <f t="shared" si="11"/>
        <v>2.8933474128827876E-2</v>
      </c>
      <c r="P140" s="41">
        <v>84</v>
      </c>
      <c r="Q140" s="41">
        <v>52</v>
      </c>
      <c r="R140" s="41">
        <v>1</v>
      </c>
      <c r="S140" s="41">
        <v>0</v>
      </c>
    </row>
    <row r="141" spans="2:19" ht="12.75" customHeight="1">
      <c r="B141" s="3" t="s">
        <v>124</v>
      </c>
      <c r="C141" s="40">
        <v>7</v>
      </c>
      <c r="D141" s="3" t="s">
        <v>311</v>
      </c>
      <c r="E141" s="4">
        <v>144</v>
      </c>
      <c r="F141" s="4">
        <v>6</v>
      </c>
      <c r="G141" s="4">
        <v>2</v>
      </c>
      <c r="H141" s="5">
        <f t="shared" si="8"/>
        <v>0.33333333333333331</v>
      </c>
      <c r="I141" s="4">
        <v>4</v>
      </c>
      <c r="J141" s="4">
        <f t="shared" si="9"/>
        <v>72</v>
      </c>
      <c r="K141" s="4">
        <f t="shared" si="10"/>
        <v>24</v>
      </c>
      <c r="L141" s="4">
        <v>143</v>
      </c>
      <c r="M141" s="4">
        <v>1</v>
      </c>
      <c r="N141" s="4">
        <v>5382</v>
      </c>
      <c r="O141" s="6">
        <f t="shared" si="11"/>
        <v>2.6755852842809364E-2</v>
      </c>
      <c r="P141" s="41">
        <v>109</v>
      </c>
      <c r="Q141" s="41">
        <v>33</v>
      </c>
      <c r="R141" s="41">
        <v>1</v>
      </c>
      <c r="S141" s="41">
        <v>1</v>
      </c>
    </row>
    <row r="142" spans="2:19" ht="12.75" customHeight="1">
      <c r="B142" s="3" t="s">
        <v>171</v>
      </c>
      <c r="C142" s="40">
        <v>9</v>
      </c>
      <c r="D142" s="3" t="s">
        <v>312</v>
      </c>
      <c r="E142" s="4">
        <v>122</v>
      </c>
      <c r="F142" s="4">
        <v>22</v>
      </c>
      <c r="G142" s="4">
        <v>8</v>
      </c>
      <c r="H142" s="5">
        <f t="shared" si="8"/>
        <v>0.36363636363636365</v>
      </c>
      <c r="I142" s="4">
        <v>14</v>
      </c>
      <c r="J142" s="4">
        <f t="shared" si="9"/>
        <v>15.25</v>
      </c>
      <c r="K142" s="4">
        <f t="shared" si="10"/>
        <v>5.5454545454545459</v>
      </c>
      <c r="L142" s="4">
        <v>61</v>
      </c>
      <c r="M142" s="4">
        <v>1</v>
      </c>
      <c r="N142" s="4">
        <v>4659</v>
      </c>
      <c r="O142" s="6">
        <f t="shared" si="11"/>
        <v>2.6185876797596052E-2</v>
      </c>
      <c r="P142" s="41">
        <v>82</v>
      </c>
      <c r="Q142" s="41">
        <v>33</v>
      </c>
      <c r="R142" s="41">
        <v>2</v>
      </c>
      <c r="S142" s="41">
        <v>5</v>
      </c>
    </row>
    <row r="143" spans="2:19" ht="12.75" customHeight="1">
      <c r="B143" s="3" t="s">
        <v>84</v>
      </c>
      <c r="C143" s="40">
        <v>10</v>
      </c>
      <c r="D143" s="3" t="s">
        <v>313</v>
      </c>
      <c r="E143" s="4">
        <v>166</v>
      </c>
      <c r="F143" s="4">
        <v>50</v>
      </c>
      <c r="G143" s="4">
        <v>18</v>
      </c>
      <c r="H143" s="5">
        <f t="shared" si="8"/>
        <v>0.36</v>
      </c>
      <c r="I143" s="4">
        <v>32</v>
      </c>
      <c r="J143" s="4">
        <f t="shared" si="9"/>
        <v>9.2222222222222214</v>
      </c>
      <c r="K143" s="4">
        <f t="shared" si="10"/>
        <v>3.32</v>
      </c>
      <c r="L143" s="4">
        <v>45</v>
      </c>
      <c r="M143" s="4">
        <v>1</v>
      </c>
      <c r="N143" s="4">
        <v>6480</v>
      </c>
      <c r="O143" s="6">
        <f t="shared" si="11"/>
        <v>2.5617283950617284E-2</v>
      </c>
      <c r="P143" s="41">
        <v>96</v>
      </c>
      <c r="Q143" s="41">
        <v>63</v>
      </c>
      <c r="R143" s="41">
        <v>4</v>
      </c>
      <c r="S143" s="41">
        <v>3</v>
      </c>
    </row>
    <row r="144" spans="2:19" ht="12.75" customHeight="1">
      <c r="B144" s="3" t="s">
        <v>93</v>
      </c>
      <c r="C144" s="40">
        <v>41</v>
      </c>
      <c r="D144" s="3" t="s">
        <v>314</v>
      </c>
      <c r="E144" s="4">
        <v>154</v>
      </c>
      <c r="F144" s="4">
        <v>14</v>
      </c>
      <c r="G144" s="4">
        <v>4</v>
      </c>
      <c r="H144" s="5">
        <f t="shared" si="8"/>
        <v>0.2857142857142857</v>
      </c>
      <c r="I144" s="4">
        <v>10</v>
      </c>
      <c r="J144" s="4">
        <f t="shared" si="9"/>
        <v>38.5</v>
      </c>
      <c r="K144" s="4">
        <f t="shared" si="10"/>
        <v>11</v>
      </c>
      <c r="L144" s="4">
        <v>105</v>
      </c>
      <c r="M144" s="4">
        <v>3</v>
      </c>
      <c r="N144" s="4">
        <v>6182</v>
      </c>
      <c r="O144" s="6">
        <f t="shared" si="11"/>
        <v>2.491103202846975E-2</v>
      </c>
      <c r="P144" s="41">
        <v>125</v>
      </c>
      <c r="Q144" s="41">
        <v>28</v>
      </c>
      <c r="R144" s="41">
        <v>0</v>
      </c>
      <c r="S144" s="41">
        <v>1</v>
      </c>
    </row>
    <row r="145" spans="2:19" ht="12.75" customHeight="1">
      <c r="B145" s="3" t="s">
        <v>79</v>
      </c>
      <c r="C145" s="40">
        <v>20</v>
      </c>
      <c r="D145" s="3" t="s">
        <v>315</v>
      </c>
      <c r="E145" s="4">
        <v>134</v>
      </c>
      <c r="F145" s="4">
        <v>393</v>
      </c>
      <c r="G145" s="4">
        <v>23</v>
      </c>
      <c r="H145" s="5">
        <f t="shared" si="8"/>
        <v>5.8524173027989825E-2</v>
      </c>
      <c r="I145" s="4">
        <v>370</v>
      </c>
      <c r="J145" s="4">
        <f t="shared" si="9"/>
        <v>5.8260869565217392</v>
      </c>
      <c r="K145" s="4">
        <f t="shared" si="10"/>
        <v>0.34096692111959287</v>
      </c>
      <c r="L145" s="4">
        <v>63</v>
      </c>
      <c r="M145" s="4">
        <v>1</v>
      </c>
      <c r="N145" s="4">
        <v>5594</v>
      </c>
      <c r="O145" s="6">
        <f t="shared" si="11"/>
        <v>2.3954236682159458E-2</v>
      </c>
      <c r="P145" s="41">
        <v>17</v>
      </c>
      <c r="Q145" s="41">
        <v>114</v>
      </c>
      <c r="R145" s="41">
        <v>0</v>
      </c>
      <c r="S145" s="41">
        <v>3</v>
      </c>
    </row>
    <row r="146" spans="2:19" ht="12.75" customHeight="1">
      <c r="B146" s="3" t="s">
        <v>79</v>
      </c>
      <c r="C146" s="40">
        <v>18</v>
      </c>
      <c r="D146" s="3" t="s">
        <v>316</v>
      </c>
      <c r="E146" s="4">
        <v>142</v>
      </c>
      <c r="F146" s="4">
        <v>31</v>
      </c>
      <c r="G146" s="4">
        <v>5</v>
      </c>
      <c r="H146" s="5">
        <f t="shared" si="8"/>
        <v>0.16129032258064516</v>
      </c>
      <c r="I146" s="4">
        <v>26</v>
      </c>
      <c r="J146" s="4">
        <f t="shared" si="9"/>
        <v>28.4</v>
      </c>
      <c r="K146" s="4">
        <f t="shared" si="10"/>
        <v>4.580645161290323</v>
      </c>
      <c r="L146" s="4">
        <v>99</v>
      </c>
      <c r="M146" s="4">
        <v>1</v>
      </c>
      <c r="N146" s="4">
        <v>6297</v>
      </c>
      <c r="O146" s="6">
        <f t="shared" si="11"/>
        <v>2.2550420835318406E-2</v>
      </c>
      <c r="P146" s="41">
        <v>139</v>
      </c>
      <c r="Q146" s="41">
        <v>3</v>
      </c>
      <c r="R146" s="41">
        <v>0</v>
      </c>
      <c r="S146" s="41">
        <v>0</v>
      </c>
    </row>
    <row r="147" spans="2:19" ht="12.75" customHeight="1">
      <c r="B147" s="3" t="s">
        <v>79</v>
      </c>
      <c r="C147" s="40">
        <v>12</v>
      </c>
      <c r="D147" s="3" t="s">
        <v>317</v>
      </c>
      <c r="E147" s="4">
        <v>130</v>
      </c>
      <c r="F147" s="4">
        <v>19</v>
      </c>
      <c r="G147" s="4">
        <v>4</v>
      </c>
      <c r="H147" s="5">
        <f t="shared" si="8"/>
        <v>0.21052631578947367</v>
      </c>
      <c r="I147" s="4">
        <v>15</v>
      </c>
      <c r="J147" s="4">
        <f t="shared" si="9"/>
        <v>32.5</v>
      </c>
      <c r="K147" s="4">
        <f t="shared" si="10"/>
        <v>6.8421052631578947</v>
      </c>
      <c r="L147" s="4">
        <v>92</v>
      </c>
      <c r="M147" s="4">
        <v>2</v>
      </c>
      <c r="N147" s="4">
        <v>5838</v>
      </c>
      <c r="O147" s="6">
        <f t="shared" si="11"/>
        <v>2.2267899965741692E-2</v>
      </c>
      <c r="P147" s="41">
        <v>107</v>
      </c>
      <c r="Q147" s="41">
        <v>17</v>
      </c>
      <c r="R147" s="41">
        <v>2</v>
      </c>
      <c r="S147" s="41">
        <v>4</v>
      </c>
    </row>
    <row r="148" spans="2:19" ht="12.75" customHeight="1">
      <c r="B148" s="3" t="s">
        <v>84</v>
      </c>
      <c r="C148" s="40">
        <v>8</v>
      </c>
      <c r="D148" s="3" t="s">
        <v>318</v>
      </c>
      <c r="E148" s="4">
        <v>114</v>
      </c>
      <c r="F148" s="4">
        <v>36</v>
      </c>
      <c r="G148" s="4">
        <v>15</v>
      </c>
      <c r="H148" s="5">
        <f t="shared" si="8"/>
        <v>0.41666666666666669</v>
      </c>
      <c r="I148" s="4">
        <v>21</v>
      </c>
      <c r="J148" s="4">
        <f t="shared" si="9"/>
        <v>7.6</v>
      </c>
      <c r="K148" s="4">
        <f t="shared" si="10"/>
        <v>3.1666666666666665</v>
      </c>
      <c r="L148" s="4">
        <v>24</v>
      </c>
      <c r="M148" s="4">
        <v>1</v>
      </c>
      <c r="N148" s="4">
        <v>5817</v>
      </c>
      <c r="O148" s="6">
        <f t="shared" si="11"/>
        <v>1.9597730789066528E-2</v>
      </c>
      <c r="P148" s="41">
        <v>77</v>
      </c>
      <c r="Q148" s="41">
        <v>34</v>
      </c>
      <c r="R148" s="41">
        <v>0</v>
      </c>
      <c r="S148" s="41">
        <v>3</v>
      </c>
    </row>
    <row r="149" spans="2:19" ht="12.75" customHeight="1">
      <c r="B149" s="3" t="s">
        <v>81</v>
      </c>
      <c r="C149" s="40">
        <v>1</v>
      </c>
      <c r="D149" s="3" t="s">
        <v>319</v>
      </c>
      <c r="E149" s="4">
        <v>115</v>
      </c>
      <c r="F149" s="4">
        <v>32</v>
      </c>
      <c r="G149" s="4">
        <v>6</v>
      </c>
      <c r="H149" s="5">
        <f t="shared" si="8"/>
        <v>0.1875</v>
      </c>
      <c r="I149" s="4">
        <v>26</v>
      </c>
      <c r="J149" s="4">
        <f t="shared" si="9"/>
        <v>19.166666666666668</v>
      </c>
      <c r="K149" s="4">
        <f t="shared" si="10"/>
        <v>3.59375</v>
      </c>
      <c r="L149" s="4">
        <v>51</v>
      </c>
      <c r="M149" s="4">
        <v>2</v>
      </c>
      <c r="N149" s="4">
        <v>5993</v>
      </c>
      <c r="O149" s="6">
        <f t="shared" si="11"/>
        <v>1.9189053896212248E-2</v>
      </c>
      <c r="P149" s="41">
        <v>64</v>
      </c>
      <c r="Q149" s="41">
        <v>48</v>
      </c>
      <c r="R149" s="41">
        <v>2</v>
      </c>
      <c r="S149" s="41">
        <v>1</v>
      </c>
    </row>
    <row r="150" spans="2:19" ht="12.75" customHeight="1">
      <c r="B150" s="3" t="s">
        <v>79</v>
      </c>
      <c r="C150" s="40">
        <v>15</v>
      </c>
      <c r="D150" s="3" t="s">
        <v>320</v>
      </c>
      <c r="E150" s="4">
        <v>137</v>
      </c>
      <c r="F150" s="4">
        <v>53</v>
      </c>
      <c r="G150" s="4">
        <v>18</v>
      </c>
      <c r="H150" s="5">
        <f t="shared" si="8"/>
        <v>0.33962264150943394</v>
      </c>
      <c r="I150" s="4">
        <v>35</v>
      </c>
      <c r="J150" s="4">
        <f t="shared" si="9"/>
        <v>7.6111111111111107</v>
      </c>
      <c r="K150" s="4">
        <f t="shared" si="10"/>
        <v>2.5849056603773586</v>
      </c>
      <c r="L150" s="4">
        <v>22</v>
      </c>
      <c r="M150" s="4">
        <v>1</v>
      </c>
      <c r="N150" s="4">
        <v>7154</v>
      </c>
      <c r="O150" s="6">
        <f t="shared" si="11"/>
        <v>1.9150125803746157E-2</v>
      </c>
      <c r="P150" s="41">
        <v>37</v>
      </c>
      <c r="Q150" s="41">
        <v>97</v>
      </c>
      <c r="R150" s="41">
        <v>0</v>
      </c>
      <c r="S150" s="41">
        <v>3</v>
      </c>
    </row>
    <row r="151" spans="2:19" ht="12.75" customHeight="1">
      <c r="B151" s="3" t="s">
        <v>90</v>
      </c>
      <c r="C151" s="40">
        <v>14</v>
      </c>
      <c r="D151" s="3" t="s">
        <v>321</v>
      </c>
      <c r="E151" s="4">
        <v>112</v>
      </c>
      <c r="F151" s="4">
        <v>18</v>
      </c>
      <c r="G151" s="4">
        <v>1</v>
      </c>
      <c r="H151" s="5">
        <f t="shared" si="8"/>
        <v>5.5555555555555552E-2</v>
      </c>
      <c r="I151" s="4">
        <v>17</v>
      </c>
      <c r="J151" s="4">
        <f t="shared" si="9"/>
        <v>112</v>
      </c>
      <c r="K151" s="4">
        <f t="shared" si="10"/>
        <v>6.2222222222222223</v>
      </c>
      <c r="L151" s="4">
        <v>112</v>
      </c>
      <c r="M151" s="4">
        <v>112</v>
      </c>
      <c r="N151" s="4">
        <v>6206</v>
      </c>
      <c r="O151" s="6">
        <f t="shared" si="11"/>
        <v>1.8047051240734774E-2</v>
      </c>
      <c r="P151" s="41">
        <v>51</v>
      </c>
      <c r="Q151" s="41">
        <v>59</v>
      </c>
      <c r="R151" s="41">
        <v>2</v>
      </c>
      <c r="S151" s="41">
        <v>0</v>
      </c>
    </row>
    <row r="152" spans="2:19" ht="12.75" customHeight="1">
      <c r="B152" s="3" t="s">
        <v>90</v>
      </c>
      <c r="C152" s="40">
        <v>13</v>
      </c>
      <c r="D152" s="3" t="s">
        <v>322</v>
      </c>
      <c r="E152" s="4">
        <v>91</v>
      </c>
      <c r="F152" s="4">
        <v>11</v>
      </c>
      <c r="G152" s="4">
        <v>8</v>
      </c>
      <c r="H152" s="5">
        <f t="shared" si="8"/>
        <v>0.72727272727272729</v>
      </c>
      <c r="I152" s="4">
        <v>3</v>
      </c>
      <c r="J152" s="4">
        <f t="shared" si="9"/>
        <v>11.375</v>
      </c>
      <c r="K152" s="4">
        <f t="shared" si="10"/>
        <v>8.2727272727272734</v>
      </c>
      <c r="L152" s="4">
        <v>37</v>
      </c>
      <c r="M152" s="4">
        <v>1</v>
      </c>
      <c r="N152" s="4">
        <v>5565</v>
      </c>
      <c r="O152" s="6">
        <f t="shared" si="11"/>
        <v>1.6352201257861635E-2</v>
      </c>
      <c r="P152" s="41">
        <v>68</v>
      </c>
      <c r="Q152" s="41">
        <v>22</v>
      </c>
      <c r="R152" s="41">
        <v>1</v>
      </c>
      <c r="S152" s="41">
        <v>0</v>
      </c>
    </row>
    <row r="153" spans="2:19" ht="12.75" customHeight="1">
      <c r="B153" s="3" t="s">
        <v>79</v>
      </c>
      <c r="C153" s="40">
        <v>3</v>
      </c>
      <c r="D153" s="3" t="s">
        <v>323</v>
      </c>
      <c r="E153" s="4">
        <v>109</v>
      </c>
      <c r="F153" s="4">
        <v>20</v>
      </c>
      <c r="G153" s="4">
        <v>5</v>
      </c>
      <c r="H153" s="5">
        <f t="shared" si="8"/>
        <v>0.25</v>
      </c>
      <c r="I153" s="4">
        <v>15</v>
      </c>
      <c r="J153" s="4">
        <f t="shared" si="9"/>
        <v>21.8</v>
      </c>
      <c r="K153" s="4">
        <f t="shared" si="10"/>
        <v>5.45</v>
      </c>
      <c r="L153" s="4">
        <v>42</v>
      </c>
      <c r="M153" s="4">
        <v>9</v>
      </c>
      <c r="N153" s="4">
        <v>7394</v>
      </c>
      <c r="O153" s="6">
        <f t="shared" si="11"/>
        <v>1.4741682445225859E-2</v>
      </c>
      <c r="P153" s="41">
        <v>70</v>
      </c>
      <c r="Q153" s="41">
        <v>34</v>
      </c>
      <c r="R153" s="41">
        <v>2</v>
      </c>
      <c r="S153" s="41">
        <v>3</v>
      </c>
    </row>
    <row r="154" spans="2:19" ht="12.75" customHeight="1">
      <c r="B154" s="3" t="s">
        <v>93</v>
      </c>
      <c r="C154" s="40">
        <v>17</v>
      </c>
      <c r="D154" s="3" t="s">
        <v>324</v>
      </c>
      <c r="E154" s="4">
        <v>72</v>
      </c>
      <c r="F154" s="4">
        <v>19</v>
      </c>
      <c r="G154" s="4">
        <v>4</v>
      </c>
      <c r="H154" s="5">
        <f t="shared" si="8"/>
        <v>0.21052631578947367</v>
      </c>
      <c r="I154" s="4">
        <v>15</v>
      </c>
      <c r="J154" s="4">
        <f t="shared" si="9"/>
        <v>18</v>
      </c>
      <c r="K154" s="4">
        <f t="shared" si="10"/>
        <v>3.7894736842105261</v>
      </c>
      <c r="L154" s="4">
        <v>31</v>
      </c>
      <c r="M154" s="4">
        <v>1</v>
      </c>
      <c r="N154" s="4">
        <v>4927</v>
      </c>
      <c r="O154" s="6">
        <f t="shared" si="11"/>
        <v>1.4613354982748123E-2</v>
      </c>
      <c r="P154" s="41">
        <v>43</v>
      </c>
      <c r="Q154" s="41">
        <v>29</v>
      </c>
      <c r="R154" s="41">
        <v>0</v>
      </c>
      <c r="S154" s="41">
        <v>0</v>
      </c>
    </row>
    <row r="155" spans="2:19" ht="12.75" customHeight="1">
      <c r="B155" s="3" t="s">
        <v>79</v>
      </c>
      <c r="C155" s="40">
        <v>10</v>
      </c>
      <c r="D155" s="3" t="s">
        <v>325</v>
      </c>
      <c r="E155" s="4">
        <v>91</v>
      </c>
      <c r="F155" s="4">
        <v>40</v>
      </c>
      <c r="G155" s="4">
        <v>13</v>
      </c>
      <c r="H155" s="5">
        <f t="shared" si="8"/>
        <v>0.32500000000000001</v>
      </c>
      <c r="I155" s="4">
        <v>27</v>
      </c>
      <c r="J155" s="4">
        <f t="shared" si="9"/>
        <v>7</v>
      </c>
      <c r="K155" s="4">
        <f t="shared" si="10"/>
        <v>2.2749999999999999</v>
      </c>
      <c r="L155" s="4">
        <v>24</v>
      </c>
      <c r="M155" s="4">
        <v>1</v>
      </c>
      <c r="N155" s="4">
        <v>6257</v>
      </c>
      <c r="O155" s="6">
        <f t="shared" si="11"/>
        <v>1.4543711043631133E-2</v>
      </c>
      <c r="P155" s="41">
        <v>85</v>
      </c>
      <c r="Q155" s="41">
        <v>0</v>
      </c>
      <c r="R155" s="41">
        <v>3</v>
      </c>
      <c r="S155" s="41">
        <v>3</v>
      </c>
    </row>
    <row r="156" spans="2:19" ht="12.75" customHeight="1">
      <c r="B156" s="3" t="s">
        <v>108</v>
      </c>
      <c r="C156" s="40">
        <v>3</v>
      </c>
      <c r="D156" s="3" t="s">
        <v>326</v>
      </c>
      <c r="E156" s="4">
        <v>90</v>
      </c>
      <c r="F156" s="4">
        <v>36</v>
      </c>
      <c r="G156" s="4">
        <v>10</v>
      </c>
      <c r="H156" s="5">
        <f t="shared" si="8"/>
        <v>0.27777777777777779</v>
      </c>
      <c r="I156" s="4">
        <v>26</v>
      </c>
      <c r="J156" s="4">
        <f t="shared" si="9"/>
        <v>9</v>
      </c>
      <c r="K156" s="4">
        <f t="shared" si="10"/>
        <v>2.5</v>
      </c>
      <c r="L156" s="4">
        <v>29</v>
      </c>
      <c r="M156" s="4">
        <v>1</v>
      </c>
      <c r="N156" s="4">
        <v>6431</v>
      </c>
      <c r="O156" s="6">
        <f t="shared" si="11"/>
        <v>1.3994713108381279E-2</v>
      </c>
      <c r="P156" s="41">
        <v>44</v>
      </c>
      <c r="Q156" s="41">
        <v>44</v>
      </c>
      <c r="R156" s="41">
        <v>0</v>
      </c>
      <c r="S156" s="41">
        <v>2</v>
      </c>
    </row>
    <row r="157" spans="2:19" ht="12.75" customHeight="1">
      <c r="B157" s="3" t="s">
        <v>90</v>
      </c>
      <c r="C157" s="40">
        <v>10</v>
      </c>
      <c r="D157" s="3" t="s">
        <v>327</v>
      </c>
      <c r="E157" s="4">
        <v>57</v>
      </c>
      <c r="F157" s="4">
        <v>16</v>
      </c>
      <c r="G157" s="4">
        <v>2</v>
      </c>
      <c r="H157" s="5">
        <f t="shared" si="8"/>
        <v>0.125</v>
      </c>
      <c r="I157" s="4">
        <v>14</v>
      </c>
      <c r="J157" s="4">
        <f t="shared" si="9"/>
        <v>28.5</v>
      </c>
      <c r="K157" s="4">
        <f t="shared" si="10"/>
        <v>3.5625</v>
      </c>
      <c r="L157" s="4">
        <v>51</v>
      </c>
      <c r="M157" s="4">
        <v>6</v>
      </c>
      <c r="N157" s="4">
        <v>5749</v>
      </c>
      <c r="O157" s="6">
        <f t="shared" si="11"/>
        <v>9.9147677857018609E-3</v>
      </c>
      <c r="P157" s="41">
        <v>33</v>
      </c>
      <c r="Q157" s="41">
        <v>22</v>
      </c>
      <c r="R157" s="41">
        <v>0</v>
      </c>
      <c r="S157" s="41">
        <v>2</v>
      </c>
    </row>
    <row r="158" spans="2:19" ht="12.75" customHeight="1">
      <c r="B158" s="3" t="s">
        <v>93</v>
      </c>
      <c r="C158" s="40">
        <v>21</v>
      </c>
      <c r="D158" s="3" t="s">
        <v>328</v>
      </c>
      <c r="E158" s="4">
        <v>46</v>
      </c>
      <c r="F158" s="4">
        <v>12</v>
      </c>
      <c r="G158" s="4">
        <v>2</v>
      </c>
      <c r="H158" s="5">
        <f t="shared" si="8"/>
        <v>0.16666666666666666</v>
      </c>
      <c r="I158" s="4">
        <v>10</v>
      </c>
      <c r="J158" s="4">
        <f t="shared" si="9"/>
        <v>23</v>
      </c>
      <c r="K158" s="4">
        <f t="shared" si="10"/>
        <v>3.8333333333333335</v>
      </c>
      <c r="L158" s="4">
        <v>44</v>
      </c>
      <c r="M158" s="4">
        <v>2</v>
      </c>
      <c r="N158" s="4">
        <v>4917</v>
      </c>
      <c r="O158" s="6">
        <f t="shared" si="11"/>
        <v>9.3552979459019733E-3</v>
      </c>
      <c r="P158" s="41">
        <v>27</v>
      </c>
      <c r="Q158" s="41">
        <v>17</v>
      </c>
      <c r="R158" s="41">
        <v>2</v>
      </c>
      <c r="S158" s="41">
        <v>0</v>
      </c>
    </row>
    <row r="159" spans="2:19" ht="12.75" customHeight="1">
      <c r="B159" s="3" t="s">
        <v>79</v>
      </c>
      <c r="C159" s="40">
        <v>15</v>
      </c>
      <c r="D159" s="3" t="s">
        <v>329</v>
      </c>
      <c r="E159" s="4">
        <v>64</v>
      </c>
      <c r="F159" s="4">
        <v>383</v>
      </c>
      <c r="G159" s="4">
        <v>17</v>
      </c>
      <c r="H159" s="5">
        <f t="shared" si="8"/>
        <v>4.4386422976501305E-2</v>
      </c>
      <c r="I159" s="4">
        <v>366</v>
      </c>
      <c r="J159" s="4">
        <f t="shared" si="9"/>
        <v>3.7647058823529411</v>
      </c>
      <c r="K159" s="4">
        <f t="shared" si="10"/>
        <v>0.16710182767624021</v>
      </c>
      <c r="L159" s="4">
        <v>17</v>
      </c>
      <c r="M159" s="4">
        <v>1</v>
      </c>
      <c r="N159" s="4">
        <v>7154</v>
      </c>
      <c r="O159" s="6">
        <f t="shared" si="11"/>
        <v>8.9460441710930948E-3</v>
      </c>
      <c r="P159" s="41">
        <v>7</v>
      </c>
      <c r="Q159" s="41">
        <v>57</v>
      </c>
      <c r="R159" s="41">
        <v>0</v>
      </c>
      <c r="S159" s="41">
        <v>0</v>
      </c>
    </row>
    <row r="160" spans="2:19" ht="12.75" customHeight="1">
      <c r="B160" s="3" t="s">
        <v>124</v>
      </c>
      <c r="C160" s="40">
        <v>11</v>
      </c>
      <c r="D160" s="3" t="s">
        <v>330</v>
      </c>
      <c r="E160" s="4">
        <v>36</v>
      </c>
      <c r="F160" s="4">
        <v>6</v>
      </c>
      <c r="G160" s="4">
        <v>3</v>
      </c>
      <c r="H160" s="5">
        <f t="shared" si="8"/>
        <v>0.5</v>
      </c>
      <c r="I160" s="4">
        <v>3</v>
      </c>
      <c r="J160" s="4">
        <f t="shared" si="9"/>
        <v>12</v>
      </c>
      <c r="K160" s="4">
        <f t="shared" si="10"/>
        <v>6</v>
      </c>
      <c r="L160" s="4">
        <v>32</v>
      </c>
      <c r="M160" s="4">
        <v>1</v>
      </c>
      <c r="N160" s="4">
        <v>4436</v>
      </c>
      <c r="O160" s="6">
        <f t="shared" si="11"/>
        <v>8.1154192966636611E-3</v>
      </c>
      <c r="P160" s="41">
        <v>35</v>
      </c>
      <c r="Q160" s="41">
        <v>1</v>
      </c>
      <c r="R160" s="41">
        <v>0</v>
      </c>
      <c r="S160" s="41">
        <v>0</v>
      </c>
    </row>
    <row r="161" spans="2:19" ht="12.75" customHeight="1">
      <c r="B161" s="3" t="s">
        <v>93</v>
      </c>
      <c r="C161" s="40">
        <v>11</v>
      </c>
      <c r="D161" s="3" t="s">
        <v>331</v>
      </c>
      <c r="E161" s="4">
        <v>43</v>
      </c>
      <c r="F161" s="4">
        <v>8</v>
      </c>
      <c r="G161" s="4">
        <v>2</v>
      </c>
      <c r="H161" s="5">
        <f t="shared" si="8"/>
        <v>0.25</v>
      </c>
      <c r="I161" s="4">
        <v>6</v>
      </c>
      <c r="J161" s="4">
        <f t="shared" si="9"/>
        <v>21.5</v>
      </c>
      <c r="K161" s="4">
        <f t="shared" si="10"/>
        <v>5.375</v>
      </c>
      <c r="L161" s="4">
        <v>28</v>
      </c>
      <c r="M161" s="4">
        <v>15</v>
      </c>
      <c r="N161" s="4">
        <v>5448</v>
      </c>
      <c r="O161" s="6">
        <f t="shared" si="11"/>
        <v>7.8928046989721005E-3</v>
      </c>
      <c r="P161" s="41">
        <v>13</v>
      </c>
      <c r="Q161" s="41">
        <v>30</v>
      </c>
      <c r="R161" s="41">
        <v>0</v>
      </c>
      <c r="S161" s="41">
        <v>0</v>
      </c>
    </row>
    <row r="162" spans="2:19" ht="12.75" customHeight="1">
      <c r="B162" s="3" t="s">
        <v>128</v>
      </c>
      <c r="C162" s="40">
        <v>5</v>
      </c>
      <c r="D162" s="3" t="s">
        <v>332</v>
      </c>
      <c r="E162" s="4">
        <v>48</v>
      </c>
      <c r="F162" s="4">
        <v>9</v>
      </c>
      <c r="G162" s="4">
        <v>1</v>
      </c>
      <c r="H162" s="5">
        <f t="shared" si="8"/>
        <v>0.1111111111111111</v>
      </c>
      <c r="I162" s="4">
        <v>8</v>
      </c>
      <c r="J162" s="4">
        <f t="shared" si="9"/>
        <v>48</v>
      </c>
      <c r="K162" s="4">
        <f t="shared" si="10"/>
        <v>5.333333333333333</v>
      </c>
      <c r="L162" s="4">
        <v>48</v>
      </c>
      <c r="M162" s="4">
        <v>48</v>
      </c>
      <c r="N162" s="4">
        <v>6098</v>
      </c>
      <c r="O162" s="6">
        <f t="shared" si="11"/>
        <v>7.8714332568055097E-3</v>
      </c>
      <c r="P162" s="41">
        <v>47</v>
      </c>
      <c r="Q162" s="41">
        <v>0</v>
      </c>
      <c r="R162" s="41">
        <v>1</v>
      </c>
      <c r="S162" s="41">
        <v>0</v>
      </c>
    </row>
    <row r="163" spans="2:19" ht="12.75" customHeight="1">
      <c r="B163" s="3" t="s">
        <v>115</v>
      </c>
      <c r="C163" s="40">
        <v>8</v>
      </c>
      <c r="D163" s="3" t="s">
        <v>333</v>
      </c>
      <c r="E163" s="4">
        <v>43</v>
      </c>
      <c r="F163" s="4">
        <v>33</v>
      </c>
      <c r="G163" s="4">
        <v>5</v>
      </c>
      <c r="H163" s="5">
        <f t="shared" si="8"/>
        <v>0.15151515151515152</v>
      </c>
      <c r="I163" s="4">
        <v>28</v>
      </c>
      <c r="J163" s="4">
        <f t="shared" si="9"/>
        <v>8.6</v>
      </c>
      <c r="K163" s="4">
        <f t="shared" si="10"/>
        <v>1.303030303030303</v>
      </c>
      <c r="L163" s="4">
        <v>27</v>
      </c>
      <c r="M163" s="4">
        <v>1</v>
      </c>
      <c r="N163" s="4">
        <v>5821</v>
      </c>
      <c r="O163" s="6">
        <f t="shared" si="11"/>
        <v>7.3870468991582205E-3</v>
      </c>
      <c r="P163" s="41">
        <v>39</v>
      </c>
      <c r="Q163" s="41">
        <v>1</v>
      </c>
      <c r="R163" s="41">
        <v>3</v>
      </c>
      <c r="S163" s="41">
        <v>0</v>
      </c>
    </row>
    <row r="164" spans="2:19" ht="12.75" customHeight="1">
      <c r="B164" s="3" t="s">
        <v>90</v>
      </c>
      <c r="C164" s="40">
        <v>6</v>
      </c>
      <c r="D164" s="3" t="s">
        <v>334</v>
      </c>
      <c r="E164" s="4">
        <v>44</v>
      </c>
      <c r="F164" s="4">
        <v>61</v>
      </c>
      <c r="G164" s="4">
        <v>9</v>
      </c>
      <c r="H164" s="5">
        <f t="shared" si="8"/>
        <v>0.14754098360655737</v>
      </c>
      <c r="I164" s="4">
        <v>52</v>
      </c>
      <c r="J164" s="4">
        <f t="shared" si="9"/>
        <v>4.8888888888888893</v>
      </c>
      <c r="K164" s="4">
        <f t="shared" si="10"/>
        <v>0.72131147540983609</v>
      </c>
      <c r="L164" s="4">
        <v>13</v>
      </c>
      <c r="M164" s="4">
        <v>1</v>
      </c>
      <c r="N164" s="4">
        <v>6141</v>
      </c>
      <c r="O164" s="6">
        <f t="shared" si="11"/>
        <v>7.1649568474189875E-3</v>
      </c>
      <c r="P164" s="41">
        <v>18</v>
      </c>
      <c r="Q164" s="41">
        <v>26</v>
      </c>
      <c r="R164" s="41">
        <v>0</v>
      </c>
      <c r="S164" s="41">
        <v>0</v>
      </c>
    </row>
    <row r="165" spans="2:19" ht="12.75" customHeight="1">
      <c r="B165" s="3" t="s">
        <v>79</v>
      </c>
      <c r="C165" s="40">
        <v>10</v>
      </c>
      <c r="D165" s="3" t="s">
        <v>335</v>
      </c>
      <c r="E165" s="4">
        <v>41</v>
      </c>
      <c r="F165" s="4">
        <v>29</v>
      </c>
      <c r="G165" s="4">
        <v>5</v>
      </c>
      <c r="H165" s="5">
        <f t="shared" si="8"/>
        <v>0.17241379310344829</v>
      </c>
      <c r="I165" s="4">
        <v>24</v>
      </c>
      <c r="J165" s="4">
        <f t="shared" si="9"/>
        <v>8.1999999999999993</v>
      </c>
      <c r="K165" s="4">
        <f t="shared" si="10"/>
        <v>1.4137931034482758</v>
      </c>
      <c r="L165" s="4">
        <v>24</v>
      </c>
      <c r="M165" s="4">
        <v>1</v>
      </c>
      <c r="N165" s="4">
        <v>6257</v>
      </c>
      <c r="O165" s="6">
        <f t="shared" si="11"/>
        <v>6.5526610196579831E-3</v>
      </c>
      <c r="P165" s="41">
        <v>31</v>
      </c>
      <c r="Q165" s="41">
        <v>8</v>
      </c>
      <c r="R165" s="41">
        <v>0</v>
      </c>
      <c r="S165" s="41">
        <v>2</v>
      </c>
    </row>
    <row r="166" spans="2:19" ht="12.75" customHeight="1">
      <c r="B166" s="3" t="s">
        <v>124</v>
      </c>
      <c r="C166" s="40">
        <v>13</v>
      </c>
      <c r="D166" s="3" t="s">
        <v>336</v>
      </c>
      <c r="E166" s="4">
        <v>27</v>
      </c>
      <c r="F166" s="4">
        <v>11</v>
      </c>
      <c r="G166" s="4">
        <v>5</v>
      </c>
      <c r="H166" s="5">
        <f t="shared" si="8"/>
        <v>0.45454545454545453</v>
      </c>
      <c r="I166" s="4">
        <v>6</v>
      </c>
      <c r="J166" s="4">
        <f t="shared" si="9"/>
        <v>5.4</v>
      </c>
      <c r="K166" s="4">
        <f t="shared" si="10"/>
        <v>2.4545454545454546</v>
      </c>
      <c r="L166" s="4">
        <v>11</v>
      </c>
      <c r="M166" s="4">
        <v>1</v>
      </c>
      <c r="N166" s="4">
        <v>5195</v>
      </c>
      <c r="O166" s="6">
        <f t="shared" si="11"/>
        <v>5.1973051010587102E-3</v>
      </c>
      <c r="P166" s="41">
        <v>25</v>
      </c>
      <c r="Q166" s="41">
        <v>1</v>
      </c>
      <c r="R166" s="41">
        <v>1</v>
      </c>
      <c r="S166" s="41">
        <v>0</v>
      </c>
    </row>
    <row r="167" spans="2:19" ht="12.75" customHeight="1">
      <c r="B167" s="3" t="s">
        <v>124</v>
      </c>
      <c r="C167" s="40">
        <v>9</v>
      </c>
      <c r="D167" s="3" t="s">
        <v>337</v>
      </c>
      <c r="E167" s="4">
        <v>27</v>
      </c>
      <c r="F167" s="4">
        <v>14</v>
      </c>
      <c r="G167" s="4">
        <v>4</v>
      </c>
      <c r="H167" s="5">
        <f t="shared" si="8"/>
        <v>0.2857142857142857</v>
      </c>
      <c r="I167" s="4">
        <v>10</v>
      </c>
      <c r="J167" s="4">
        <f t="shared" si="9"/>
        <v>6.75</v>
      </c>
      <c r="K167" s="4">
        <f t="shared" si="10"/>
        <v>1.9285714285714286</v>
      </c>
      <c r="L167" s="4">
        <v>19</v>
      </c>
      <c r="M167" s="4">
        <v>1</v>
      </c>
      <c r="N167" s="4">
        <v>6103</v>
      </c>
      <c r="O167" s="6">
        <f t="shared" si="11"/>
        <v>4.4240537440602985E-3</v>
      </c>
      <c r="P167" s="41">
        <v>22</v>
      </c>
      <c r="Q167" s="41">
        <v>4</v>
      </c>
      <c r="R167" s="41">
        <v>1</v>
      </c>
      <c r="S167" s="41">
        <v>0</v>
      </c>
    </row>
    <row r="168" spans="2:19" ht="12.75" customHeight="1">
      <c r="B168" s="16" t="s">
        <v>96</v>
      </c>
      <c r="C168" s="49">
        <v>5</v>
      </c>
      <c r="D168" s="16" t="s">
        <v>338</v>
      </c>
      <c r="E168" s="50">
        <v>25</v>
      </c>
      <c r="F168" s="50">
        <v>27</v>
      </c>
      <c r="G168" s="50">
        <v>2</v>
      </c>
      <c r="H168" s="51">
        <f t="shared" si="8"/>
        <v>7.407407407407407E-2</v>
      </c>
      <c r="I168" s="50">
        <v>25</v>
      </c>
      <c r="J168" s="47">
        <f t="shared" si="9"/>
        <v>12.5</v>
      </c>
      <c r="K168" s="50" t="s">
        <v>67</v>
      </c>
      <c r="L168" s="50">
        <v>20</v>
      </c>
      <c r="M168" s="50">
        <v>5</v>
      </c>
      <c r="N168" s="47">
        <v>6032</v>
      </c>
      <c r="O168" s="6">
        <f t="shared" si="11"/>
        <v>4.144562334217507E-3</v>
      </c>
      <c r="P168" s="41">
        <v>18</v>
      </c>
      <c r="Q168" s="41">
        <v>7</v>
      </c>
      <c r="R168" s="41">
        <v>0</v>
      </c>
      <c r="S168" s="41">
        <v>0</v>
      </c>
    </row>
    <row r="169" spans="2:19" ht="12.75" customHeight="1">
      <c r="B169" s="3" t="s">
        <v>79</v>
      </c>
      <c r="C169" s="40">
        <v>15</v>
      </c>
      <c r="D169" s="3" t="s">
        <v>339</v>
      </c>
      <c r="E169" s="4">
        <v>27</v>
      </c>
      <c r="F169" s="4">
        <v>11</v>
      </c>
      <c r="G169" s="4">
        <v>2</v>
      </c>
      <c r="H169" s="5">
        <f t="shared" si="8"/>
        <v>0.18181818181818182</v>
      </c>
      <c r="I169" s="4">
        <v>9</v>
      </c>
      <c r="J169" s="4">
        <f t="shared" si="9"/>
        <v>13.5</v>
      </c>
      <c r="K169" s="4">
        <f t="shared" ref="K169:K179" si="12">E169/F169</f>
        <v>2.4545454545454546</v>
      </c>
      <c r="L169" s="4">
        <v>24</v>
      </c>
      <c r="M169" s="4">
        <v>3</v>
      </c>
      <c r="N169" s="4">
        <v>7154</v>
      </c>
      <c r="O169" s="6">
        <f t="shared" si="11"/>
        <v>3.7741123846798995E-3</v>
      </c>
      <c r="P169" s="41">
        <v>20</v>
      </c>
      <c r="Q169" s="41">
        <v>4</v>
      </c>
      <c r="R169" s="41">
        <v>3</v>
      </c>
      <c r="S169" s="41">
        <v>0</v>
      </c>
    </row>
    <row r="170" spans="2:19" ht="12.75" customHeight="1">
      <c r="B170" s="3" t="s">
        <v>104</v>
      </c>
      <c r="C170" s="40">
        <v>5</v>
      </c>
      <c r="D170" s="3" t="s">
        <v>340</v>
      </c>
      <c r="E170" s="4">
        <v>26</v>
      </c>
      <c r="F170" s="4">
        <v>28</v>
      </c>
      <c r="G170" s="4">
        <v>7</v>
      </c>
      <c r="H170" s="5">
        <f t="shared" si="8"/>
        <v>0.25</v>
      </c>
      <c r="I170" s="4">
        <v>21</v>
      </c>
      <c r="J170" s="4">
        <f t="shared" si="9"/>
        <v>3.7142857142857144</v>
      </c>
      <c r="K170" s="4">
        <f t="shared" si="12"/>
        <v>0.9285714285714286</v>
      </c>
      <c r="L170" s="4">
        <v>8</v>
      </c>
      <c r="M170" s="4">
        <v>1</v>
      </c>
      <c r="N170" s="4">
        <v>6895</v>
      </c>
      <c r="O170" s="6">
        <f t="shared" si="11"/>
        <v>3.7708484408992024E-3</v>
      </c>
      <c r="P170" s="41">
        <v>13</v>
      </c>
      <c r="Q170" s="41">
        <v>12</v>
      </c>
      <c r="R170" s="41">
        <v>0</v>
      </c>
      <c r="S170" s="41">
        <v>1</v>
      </c>
    </row>
    <row r="171" spans="2:19" ht="12.75" customHeight="1">
      <c r="B171" s="3" t="s">
        <v>90</v>
      </c>
      <c r="C171" s="40">
        <v>16</v>
      </c>
      <c r="D171" s="3" t="s">
        <v>341</v>
      </c>
      <c r="E171" s="4">
        <v>20</v>
      </c>
      <c r="F171" s="4">
        <v>9</v>
      </c>
      <c r="G171" s="4">
        <v>4</v>
      </c>
      <c r="H171" s="5">
        <f t="shared" si="8"/>
        <v>0.44444444444444442</v>
      </c>
      <c r="I171" s="4">
        <v>5</v>
      </c>
      <c r="J171" s="4">
        <f t="shared" si="9"/>
        <v>5</v>
      </c>
      <c r="K171" s="4">
        <f t="shared" si="12"/>
        <v>2.2222222222222223</v>
      </c>
      <c r="L171" s="4">
        <v>9</v>
      </c>
      <c r="M171" s="4">
        <v>1</v>
      </c>
      <c r="N171" s="4">
        <v>5808</v>
      </c>
      <c r="O171" s="6">
        <f t="shared" si="11"/>
        <v>3.4435261707988982E-3</v>
      </c>
      <c r="P171" s="41">
        <v>17</v>
      </c>
      <c r="Q171" s="41">
        <v>3</v>
      </c>
      <c r="R171" s="41">
        <v>0</v>
      </c>
      <c r="S171" s="41">
        <v>0</v>
      </c>
    </row>
    <row r="172" spans="2:19" ht="12.75" customHeight="1">
      <c r="B172" s="3" t="s">
        <v>90</v>
      </c>
      <c r="C172" s="40">
        <v>11</v>
      </c>
      <c r="D172" s="3" t="s">
        <v>342</v>
      </c>
      <c r="E172" s="4">
        <v>19</v>
      </c>
      <c r="F172" s="4">
        <v>3</v>
      </c>
      <c r="G172" s="4">
        <v>1</v>
      </c>
      <c r="H172" s="5">
        <f t="shared" si="8"/>
        <v>0.33333333333333331</v>
      </c>
      <c r="I172" s="4">
        <v>2</v>
      </c>
      <c r="J172" s="4">
        <f t="shared" si="9"/>
        <v>19</v>
      </c>
      <c r="K172" s="4">
        <f t="shared" si="12"/>
        <v>6.333333333333333</v>
      </c>
      <c r="L172" s="4">
        <v>19</v>
      </c>
      <c r="M172" s="4">
        <v>19</v>
      </c>
      <c r="N172" s="4">
        <v>6135</v>
      </c>
      <c r="O172" s="6">
        <f t="shared" si="11"/>
        <v>3.0969845150774244E-3</v>
      </c>
      <c r="P172" s="41">
        <v>12</v>
      </c>
      <c r="Q172" s="41">
        <v>7</v>
      </c>
      <c r="R172" s="41">
        <v>0</v>
      </c>
      <c r="S172" s="41">
        <v>0</v>
      </c>
    </row>
    <row r="173" spans="2:19" ht="12.75" customHeight="1">
      <c r="B173" s="3" t="s">
        <v>186</v>
      </c>
      <c r="C173" s="40">
        <v>11</v>
      </c>
      <c r="D173" s="3" t="s">
        <v>343</v>
      </c>
      <c r="E173" s="4">
        <v>15</v>
      </c>
      <c r="F173" s="4">
        <v>14</v>
      </c>
      <c r="G173" s="4">
        <v>5</v>
      </c>
      <c r="H173" s="5">
        <f t="shared" si="8"/>
        <v>0.35714285714285715</v>
      </c>
      <c r="I173" s="4">
        <v>9</v>
      </c>
      <c r="J173" s="4">
        <f t="shared" si="9"/>
        <v>3</v>
      </c>
      <c r="K173" s="4">
        <f t="shared" si="12"/>
        <v>1.0714285714285714</v>
      </c>
      <c r="L173" s="4">
        <v>6</v>
      </c>
      <c r="M173" s="4">
        <v>1</v>
      </c>
      <c r="N173" s="4">
        <v>5173</v>
      </c>
      <c r="O173" s="6">
        <f t="shared" si="11"/>
        <v>2.8996713705780009E-3</v>
      </c>
      <c r="P173" s="41">
        <v>12</v>
      </c>
      <c r="Q173" s="41">
        <v>2</v>
      </c>
      <c r="R173" s="41">
        <v>0</v>
      </c>
      <c r="S173" s="41">
        <v>1</v>
      </c>
    </row>
    <row r="174" spans="2:19" ht="12.75" customHeight="1">
      <c r="B174" s="3" t="s">
        <v>90</v>
      </c>
      <c r="C174" s="40">
        <v>14</v>
      </c>
      <c r="D174" s="3" t="s">
        <v>344</v>
      </c>
      <c r="E174" s="4">
        <v>12</v>
      </c>
      <c r="F174" s="4">
        <v>30</v>
      </c>
      <c r="G174" s="4">
        <v>3</v>
      </c>
      <c r="H174" s="5">
        <f t="shared" si="8"/>
        <v>0.1</v>
      </c>
      <c r="I174" s="4">
        <v>27</v>
      </c>
      <c r="J174" s="4">
        <f t="shared" si="9"/>
        <v>4</v>
      </c>
      <c r="K174" s="4">
        <f t="shared" si="12"/>
        <v>0.4</v>
      </c>
      <c r="L174" s="4">
        <v>7</v>
      </c>
      <c r="M174" s="4">
        <v>2</v>
      </c>
      <c r="N174" s="4">
        <v>6206</v>
      </c>
      <c r="O174" s="6">
        <f t="shared" si="11"/>
        <v>1.9336126329358686E-3</v>
      </c>
      <c r="P174" s="41">
        <v>11</v>
      </c>
      <c r="Q174" s="41">
        <v>1</v>
      </c>
      <c r="R174" s="41">
        <v>0</v>
      </c>
      <c r="S174" s="41">
        <v>0</v>
      </c>
    </row>
    <row r="175" spans="2:19" ht="12.75" customHeight="1">
      <c r="B175" s="16" t="s">
        <v>96</v>
      </c>
      <c r="C175" s="49">
        <v>6</v>
      </c>
      <c r="D175" s="16" t="s">
        <v>345</v>
      </c>
      <c r="E175" s="47">
        <v>11</v>
      </c>
      <c r="F175" s="47">
        <v>9</v>
      </c>
      <c r="G175" s="47">
        <v>2</v>
      </c>
      <c r="H175" s="51">
        <f t="shared" si="8"/>
        <v>0.22222222222222221</v>
      </c>
      <c r="I175" s="47">
        <v>7</v>
      </c>
      <c r="J175" s="47">
        <f t="shared" si="9"/>
        <v>5.5</v>
      </c>
      <c r="K175" s="47">
        <f t="shared" si="12"/>
        <v>1.2222222222222223</v>
      </c>
      <c r="L175" s="47">
        <v>6</v>
      </c>
      <c r="M175" s="47">
        <v>5</v>
      </c>
      <c r="N175" s="47">
        <v>5901</v>
      </c>
      <c r="O175" s="52">
        <f t="shared" si="11"/>
        <v>1.8640908320623623E-3</v>
      </c>
      <c r="P175" s="53">
        <v>8</v>
      </c>
      <c r="Q175" s="53">
        <v>3</v>
      </c>
      <c r="R175" s="53">
        <v>0</v>
      </c>
      <c r="S175" s="53">
        <v>0</v>
      </c>
    </row>
    <row r="176" spans="2:19" ht="12.75" customHeight="1">
      <c r="B176" s="3" t="s">
        <v>74</v>
      </c>
      <c r="C176" s="40">
        <v>2</v>
      </c>
      <c r="D176" s="3" t="s">
        <v>346</v>
      </c>
      <c r="E176" s="4">
        <v>8</v>
      </c>
      <c r="F176" s="4">
        <v>4</v>
      </c>
      <c r="G176" s="4">
        <v>1</v>
      </c>
      <c r="H176" s="5">
        <f t="shared" si="8"/>
        <v>0.25</v>
      </c>
      <c r="I176" s="4">
        <v>3</v>
      </c>
      <c r="J176" s="4">
        <f t="shared" si="9"/>
        <v>8</v>
      </c>
      <c r="K176" s="4">
        <f t="shared" si="12"/>
        <v>2</v>
      </c>
      <c r="L176" s="4">
        <v>16</v>
      </c>
      <c r="M176" s="4">
        <v>16</v>
      </c>
      <c r="N176" s="4">
        <v>5921</v>
      </c>
      <c r="O176" s="6">
        <f t="shared" si="11"/>
        <v>1.3511231210944098E-3</v>
      </c>
      <c r="P176" s="41">
        <v>8</v>
      </c>
      <c r="Q176" s="41">
        <v>0</v>
      </c>
      <c r="R176" s="41">
        <v>0</v>
      </c>
      <c r="S176" s="41">
        <v>0</v>
      </c>
    </row>
    <row r="177" spans="2:19" ht="12.75" customHeight="1">
      <c r="B177" s="3" t="s">
        <v>124</v>
      </c>
      <c r="C177" s="40">
        <v>11</v>
      </c>
      <c r="D177" s="3" t="s">
        <v>347</v>
      </c>
      <c r="E177" s="4">
        <v>4</v>
      </c>
      <c r="F177" s="4">
        <v>18</v>
      </c>
      <c r="G177" s="4">
        <v>3</v>
      </c>
      <c r="H177" s="5">
        <f t="shared" si="8"/>
        <v>0.16666666666666666</v>
      </c>
      <c r="I177" s="4">
        <v>15</v>
      </c>
      <c r="J177" s="4">
        <f t="shared" si="9"/>
        <v>1.3333333333333333</v>
      </c>
      <c r="K177" s="4">
        <f t="shared" si="12"/>
        <v>0.22222222222222221</v>
      </c>
      <c r="L177" s="4">
        <v>2</v>
      </c>
      <c r="M177" s="4">
        <v>1</v>
      </c>
      <c r="N177" s="4">
        <v>4436</v>
      </c>
      <c r="O177" s="6">
        <f t="shared" si="11"/>
        <v>9.0171325518485117E-4</v>
      </c>
      <c r="P177" s="41">
        <v>3</v>
      </c>
      <c r="Q177" s="41">
        <v>1</v>
      </c>
      <c r="R177" s="41">
        <v>0</v>
      </c>
      <c r="S177" s="41">
        <v>0</v>
      </c>
    </row>
    <row r="178" spans="2:19" ht="12.75" customHeight="1">
      <c r="B178" s="3" t="s">
        <v>167</v>
      </c>
      <c r="C178" s="40">
        <v>4</v>
      </c>
      <c r="D178" s="3" t="s">
        <v>348</v>
      </c>
      <c r="E178" s="4">
        <v>5</v>
      </c>
      <c r="F178" s="4">
        <v>36</v>
      </c>
      <c r="G178" s="4">
        <v>3</v>
      </c>
      <c r="H178" s="5">
        <f t="shared" si="8"/>
        <v>8.3333333333333329E-2</v>
      </c>
      <c r="I178" s="4">
        <v>33</v>
      </c>
      <c r="J178" s="4">
        <f t="shared" si="9"/>
        <v>1.6666666666666667</v>
      </c>
      <c r="K178" s="4">
        <f t="shared" si="12"/>
        <v>0.1388888888888889</v>
      </c>
      <c r="L178" s="4">
        <v>3</v>
      </c>
      <c r="M178" s="4">
        <v>1</v>
      </c>
      <c r="N178" s="4">
        <v>6443</v>
      </c>
      <c r="O178" s="6">
        <f t="shared" si="11"/>
        <v>7.7603600807077443E-4</v>
      </c>
      <c r="P178" s="41">
        <v>4</v>
      </c>
      <c r="Q178" s="41">
        <v>1</v>
      </c>
      <c r="R178" s="41">
        <v>0</v>
      </c>
      <c r="S178" s="41">
        <v>0</v>
      </c>
    </row>
    <row r="179" spans="2:19" ht="12" customHeight="1">
      <c r="B179" s="3" t="s">
        <v>84</v>
      </c>
      <c r="C179" s="40">
        <v>11</v>
      </c>
      <c r="D179" s="3" t="s">
        <v>349</v>
      </c>
      <c r="E179" s="4">
        <v>2</v>
      </c>
      <c r="F179" s="4">
        <v>11</v>
      </c>
      <c r="G179" s="4">
        <v>1</v>
      </c>
      <c r="H179" s="5">
        <f t="shared" si="8"/>
        <v>9.0909090909090912E-2</v>
      </c>
      <c r="I179" s="4">
        <v>10</v>
      </c>
      <c r="J179" s="4">
        <f t="shared" si="9"/>
        <v>2</v>
      </c>
      <c r="K179" s="4">
        <f t="shared" si="12"/>
        <v>0.18181818181818182</v>
      </c>
      <c r="L179" s="4">
        <v>2</v>
      </c>
      <c r="M179" s="4">
        <v>2</v>
      </c>
      <c r="N179" s="4">
        <v>6497</v>
      </c>
      <c r="O179" s="6">
        <f t="shared" si="11"/>
        <v>3.0783438510081576E-4</v>
      </c>
      <c r="P179" s="41">
        <v>2</v>
      </c>
      <c r="Q179" s="41">
        <v>0</v>
      </c>
      <c r="R179" s="41">
        <v>0</v>
      </c>
      <c r="S179" s="41">
        <v>0</v>
      </c>
    </row>
    <row r="180" spans="2:19" ht="12" customHeight="1">
      <c r="B180" s="3" t="s">
        <v>167</v>
      </c>
      <c r="C180" s="40">
        <v>3</v>
      </c>
      <c r="D180" s="3" t="s">
        <v>350</v>
      </c>
      <c r="E180" s="54" t="s">
        <v>67</v>
      </c>
      <c r="F180" s="35">
        <v>1</v>
      </c>
      <c r="G180" s="54" t="s">
        <v>67</v>
      </c>
      <c r="H180" s="54" t="s">
        <v>67</v>
      </c>
      <c r="I180" s="54" t="s">
        <v>67</v>
      </c>
      <c r="J180" s="54" t="s">
        <v>67</v>
      </c>
      <c r="K180" s="54" t="s">
        <v>67</v>
      </c>
      <c r="L180" s="54" t="s">
        <v>67</v>
      </c>
      <c r="M180" s="54" t="s">
        <v>67</v>
      </c>
      <c r="N180" s="8">
        <v>5603</v>
      </c>
      <c r="O180" s="54" t="s">
        <v>67</v>
      </c>
      <c r="P180" s="54" t="s">
        <v>67</v>
      </c>
      <c r="Q180" s="54" t="s">
        <v>67</v>
      </c>
      <c r="R180" s="54" t="s">
        <v>67</v>
      </c>
      <c r="S180" s="54" t="s">
        <v>67</v>
      </c>
    </row>
    <row r="181" spans="2:19" ht="12.75" customHeight="1">
      <c r="B181" s="7" t="s">
        <v>90</v>
      </c>
      <c r="C181" s="55">
        <v>6</v>
      </c>
      <c r="D181" s="7" t="s">
        <v>351</v>
      </c>
      <c r="E181" s="54" t="s">
        <v>67</v>
      </c>
      <c r="F181" s="54" t="s">
        <v>67</v>
      </c>
      <c r="G181" s="54" t="s">
        <v>67</v>
      </c>
      <c r="H181" s="54" t="s">
        <v>67</v>
      </c>
      <c r="I181" s="54" t="s">
        <v>67</v>
      </c>
      <c r="J181" s="54" t="s">
        <v>67</v>
      </c>
      <c r="K181" s="54" t="s">
        <v>67</v>
      </c>
      <c r="L181" s="54" t="s">
        <v>67</v>
      </c>
      <c r="M181" s="54" t="s">
        <v>67</v>
      </c>
      <c r="N181" s="54">
        <v>6141</v>
      </c>
      <c r="O181" s="54" t="s">
        <v>67</v>
      </c>
      <c r="P181" s="54" t="s">
        <v>67</v>
      </c>
      <c r="Q181" s="54" t="s">
        <v>67</v>
      </c>
      <c r="R181" s="54" t="s">
        <v>67</v>
      </c>
      <c r="S181" s="54" t="s">
        <v>67</v>
      </c>
    </row>
    <row r="182" spans="2:19" ht="13" customHeight="1">
      <c r="B182" s="7" t="s">
        <v>90</v>
      </c>
      <c r="C182" s="55">
        <v>8</v>
      </c>
      <c r="D182" s="7" t="s">
        <v>352</v>
      </c>
      <c r="E182" s="54" t="s">
        <v>67</v>
      </c>
      <c r="F182" s="54" t="s">
        <v>67</v>
      </c>
      <c r="G182" s="54" t="s">
        <v>67</v>
      </c>
      <c r="H182" s="54" t="s">
        <v>67</v>
      </c>
      <c r="I182" s="54" t="s">
        <v>67</v>
      </c>
      <c r="J182" s="54" t="s">
        <v>67</v>
      </c>
      <c r="K182" s="54" t="s">
        <v>67</v>
      </c>
      <c r="L182" s="54" t="s">
        <v>67</v>
      </c>
      <c r="M182" s="54" t="s">
        <v>67</v>
      </c>
      <c r="N182" s="8">
        <v>6461</v>
      </c>
      <c r="O182" s="54" t="s">
        <v>67</v>
      </c>
      <c r="P182" s="54" t="s">
        <v>67</v>
      </c>
      <c r="Q182" s="54" t="s">
        <v>67</v>
      </c>
      <c r="R182" s="54" t="s">
        <v>67</v>
      </c>
      <c r="S182" s="54" t="s">
        <v>67</v>
      </c>
    </row>
    <row r="183" spans="2:19" ht="13" customHeight="1">
      <c r="B183" s="7" t="s">
        <v>272</v>
      </c>
      <c r="C183" s="55">
        <v>3</v>
      </c>
      <c r="D183" s="7" t="s">
        <v>353</v>
      </c>
      <c r="E183" s="54" t="s">
        <v>67</v>
      </c>
      <c r="F183" s="54" t="s">
        <v>67</v>
      </c>
      <c r="G183" s="54" t="s">
        <v>67</v>
      </c>
      <c r="H183" s="54" t="s">
        <v>67</v>
      </c>
      <c r="I183" s="54" t="s">
        <v>67</v>
      </c>
      <c r="J183" s="54" t="s">
        <v>67</v>
      </c>
      <c r="K183" s="54" t="s">
        <v>67</v>
      </c>
      <c r="L183" s="54" t="s">
        <v>67</v>
      </c>
      <c r="M183" s="54" t="s">
        <v>67</v>
      </c>
      <c r="N183" s="8">
        <v>5137</v>
      </c>
      <c r="O183" s="54" t="s">
        <v>67</v>
      </c>
      <c r="P183" s="54" t="s">
        <v>67</v>
      </c>
      <c r="Q183" s="54" t="s">
        <v>67</v>
      </c>
      <c r="R183" s="54" t="s">
        <v>67</v>
      </c>
      <c r="S183" s="54" t="s">
        <v>67</v>
      </c>
    </row>
    <row r="184" spans="2:19" ht="12.75" customHeight="1">
      <c r="B184" s="7" t="s">
        <v>126</v>
      </c>
      <c r="C184" s="55">
        <v>6</v>
      </c>
      <c r="D184" s="7" t="s">
        <v>354</v>
      </c>
      <c r="E184" s="54" t="s">
        <v>67</v>
      </c>
      <c r="F184" s="54" t="s">
        <v>67</v>
      </c>
      <c r="G184" s="54" t="s">
        <v>67</v>
      </c>
      <c r="H184" s="54" t="s">
        <v>67</v>
      </c>
      <c r="I184" s="54" t="s">
        <v>67</v>
      </c>
      <c r="J184" s="54" t="s">
        <v>67</v>
      </c>
      <c r="K184" s="54" t="s">
        <v>67</v>
      </c>
      <c r="L184" s="54" t="s">
        <v>67</v>
      </c>
      <c r="M184" s="54" t="s">
        <v>67</v>
      </c>
      <c r="N184" s="8">
        <v>6256</v>
      </c>
      <c r="O184" s="54" t="s">
        <v>67</v>
      </c>
      <c r="P184" s="54" t="s">
        <v>67</v>
      </c>
      <c r="Q184" s="54" t="s">
        <v>67</v>
      </c>
      <c r="R184" s="54" t="s">
        <v>67</v>
      </c>
      <c r="S184" s="54" t="s">
        <v>67</v>
      </c>
    </row>
    <row r="185" spans="2:19" ht="12.75" customHeight="1">
      <c r="B185" s="7" t="s">
        <v>167</v>
      </c>
      <c r="C185" s="55">
        <v>1</v>
      </c>
      <c r="D185" s="56" t="s">
        <v>355</v>
      </c>
      <c r="E185" s="54" t="s">
        <v>67</v>
      </c>
      <c r="F185" s="54" t="s">
        <v>67</v>
      </c>
      <c r="G185" s="54" t="s">
        <v>67</v>
      </c>
      <c r="H185" s="54" t="s">
        <v>67</v>
      </c>
      <c r="I185" s="54" t="s">
        <v>67</v>
      </c>
      <c r="J185" s="54" t="s">
        <v>67</v>
      </c>
      <c r="K185" s="54" t="s">
        <v>67</v>
      </c>
      <c r="L185" s="54" t="s">
        <v>67</v>
      </c>
      <c r="M185" s="54" t="s">
        <v>67</v>
      </c>
      <c r="N185" s="54">
        <v>5651</v>
      </c>
      <c r="O185" s="54" t="s">
        <v>67</v>
      </c>
      <c r="P185" s="54" t="s">
        <v>67</v>
      </c>
      <c r="Q185" s="54" t="s">
        <v>67</v>
      </c>
      <c r="R185" s="54" t="s">
        <v>67</v>
      </c>
      <c r="S185" s="54" t="s">
        <v>67</v>
      </c>
    </row>
    <row r="186" spans="2:19" ht="12.75" customHeight="1">
      <c r="B186" s="7" t="s">
        <v>124</v>
      </c>
      <c r="C186" s="55">
        <v>12</v>
      </c>
      <c r="D186" s="7" t="s">
        <v>356</v>
      </c>
      <c r="E186" s="54" t="s">
        <v>67</v>
      </c>
      <c r="F186" s="54" t="s">
        <v>67</v>
      </c>
      <c r="G186" s="54" t="s">
        <v>67</v>
      </c>
      <c r="H186" s="54" t="s">
        <v>67</v>
      </c>
      <c r="I186" s="54" t="s">
        <v>67</v>
      </c>
      <c r="J186" s="54" t="s">
        <v>67</v>
      </c>
      <c r="K186" s="54" t="s">
        <v>67</v>
      </c>
      <c r="L186" s="54" t="s">
        <v>67</v>
      </c>
      <c r="M186" s="54" t="s">
        <v>67</v>
      </c>
      <c r="N186" s="8">
        <v>5678</v>
      </c>
      <c r="O186" s="54" t="s">
        <v>67</v>
      </c>
      <c r="P186" s="54" t="s">
        <v>67</v>
      </c>
      <c r="Q186" s="54" t="s">
        <v>67</v>
      </c>
      <c r="R186" s="54" t="s">
        <v>67</v>
      </c>
      <c r="S186" s="54" t="s">
        <v>67</v>
      </c>
    </row>
    <row r="187" spans="2:19" ht="12.75" customHeight="1">
      <c r="B187" s="21" t="s">
        <v>73</v>
      </c>
      <c r="C187" s="21"/>
      <c r="D187" s="21"/>
      <c r="E187" s="19">
        <f>SUM(E5:E186)</f>
        <v>239686</v>
      </c>
      <c r="F187" s="19">
        <f>SUM(F5:F186)</f>
        <v>29792</v>
      </c>
      <c r="G187" s="19">
        <f>SUM(G5:G186)</f>
        <v>6641</v>
      </c>
      <c r="H187" s="57">
        <f>G187/F187</f>
        <v>0.22291219119226638</v>
      </c>
      <c r="I187" s="19">
        <f>SUM(I5:I186)</f>
        <v>23150</v>
      </c>
      <c r="J187" s="20">
        <f>E187/G187</f>
        <v>36.091853636500524</v>
      </c>
      <c r="K187" s="20">
        <f>E187/F187</f>
        <v>8.0453141783029007</v>
      </c>
      <c r="L187" s="19"/>
      <c r="M187" s="19"/>
      <c r="N187" s="19"/>
      <c r="O187" s="58"/>
      <c r="P187" s="58">
        <f>SUM(P5:P186)</f>
        <v>168267</v>
      </c>
      <c r="Q187" s="58">
        <f>SUM(Q5:Q186)</f>
        <v>60659</v>
      </c>
      <c r="R187" s="58">
        <f>SUM(R5:R186)</f>
        <v>2357</v>
      </c>
      <c r="S187" s="58">
        <f>SUM(S5:S186)</f>
        <v>8403</v>
      </c>
    </row>
    <row r="188" spans="2:19" ht="12.75" customHeight="1"/>
    <row r="189" spans="2:19" ht="12.75" customHeight="1"/>
    <row r="191" spans="2:19" ht="12.75" customHeight="1"/>
    <row r="192" spans="2:19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</sheetData>
  <mergeCells count="3">
    <mergeCell ref="B2:D2"/>
    <mergeCell ref="E2:S2"/>
    <mergeCell ref="B3:D3"/>
  </mergeCell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</vt:lpstr>
      <vt:lpstr>Presidencia</vt:lpstr>
      <vt:lpstr>Senadurías</vt:lpstr>
      <vt:lpstr>Diputaciones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Canuto Delgado</dc:creator>
  <cp:lastModifiedBy>Ivan Canuto Delgado</cp:lastModifiedBy>
  <dcterms:created xsi:type="dcterms:W3CDTF">2017-11-10T19:47:50Z</dcterms:created>
  <dcterms:modified xsi:type="dcterms:W3CDTF">2017-11-13T19:30:55Z</dcterms:modified>
</cp:coreProperties>
</file>