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10111"/>
  <workbookPr hidePivotFieldList="1" defaultThemeVersion="166925"/>
  <bookViews>
    <workbookView xWindow="0" yWindow="500" windowWidth="32000" windowHeight="16340" activeTab="1"/>
  </bookViews>
  <sheets>
    <sheet name="Resumen" sheetId="39" r:id="rId1"/>
    <sheet name="Avance preliminar" sheetId="11" r:id="rId2"/>
    <sheet name="Especificaciones" sheetId="40" r:id="rId3"/>
  </sheets>
  <definedNames>
    <definedName name="_xlnm._FilterDatabase" localSheetId="1" hidden="1">'Avance preliminar'!$A$2:$W$47</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<sst xmlns="http://schemas.openxmlformats.org/spreadsheetml/2006/main" count="313" uniqueCount="232">
  <si>
    <t>CONS.</t>
  </si>
  <si>
    <t>FOLIO</t>
  </si>
  <si>
    <t>NOMBRE DEL ASPIRANTE</t>
  </si>
  <si>
    <t>ENTIDAD</t>
  </si>
  <si>
    <t>DISTRITO</t>
  </si>
  <si>
    <t>DUPLICADO MISMO ASPIRANTE</t>
  </si>
  <si>
    <t>DUPLICADO OTRO ASPIRANTE</t>
  </si>
  <si>
    <t>BAJAS</t>
  </si>
  <si>
    <t>DATOS NO ENCONTRADOS</t>
  </si>
  <si>
    <t>CON INCONSISTENCIA</t>
  </si>
  <si>
    <t>EN PROCESAMIENTO</t>
  </si>
  <si>
    <t>EN MESA DE CONTROL</t>
  </si>
  <si>
    <t>F2101033010001</t>
  </si>
  <si>
    <t>F2101033016001</t>
  </si>
  <si>
    <t>F2101031609001</t>
  </si>
  <si>
    <t>F2101030915001</t>
  </si>
  <si>
    <t>F2101031529001</t>
  </si>
  <si>
    <t>F2101031401001</t>
  </si>
  <si>
    <t>F2101030911002</t>
  </si>
  <si>
    <t>F2101032901001</t>
  </si>
  <si>
    <t>F2101031531001</t>
  </si>
  <si>
    <t>F2101032205001</t>
  </si>
  <si>
    <t>F2101033015001</t>
  </si>
  <si>
    <t>F2101032809001</t>
  </si>
  <si>
    <t>F2101031525001</t>
  </si>
  <si>
    <t>F2101032804001</t>
  </si>
  <si>
    <t>F2101031908001</t>
  </si>
  <si>
    <t>F2101031510001</t>
  </si>
  <si>
    <t>F2101031108001</t>
  </si>
  <si>
    <t>F2101031401002</t>
  </si>
  <si>
    <t>F2101030915002</t>
  </si>
  <si>
    <t>F2101031906001</t>
  </si>
  <si>
    <t>F2101030911001</t>
  </si>
  <si>
    <t>F2101030601001</t>
  </si>
  <si>
    <t>F2101031902001</t>
  </si>
  <si>
    <t>F2101031506001</t>
  </si>
  <si>
    <t>APOYOS CAPTURADOS CON APP</t>
  </si>
  <si>
    <t>Especificaciones</t>
  </si>
  <si>
    <t>Entidad</t>
  </si>
  <si>
    <t>Distrito</t>
  </si>
  <si>
    <t>Aspirante</t>
  </si>
  <si>
    <t>Nombre del Aspirante</t>
  </si>
  <si>
    <t>Cons.</t>
  </si>
  <si>
    <t xml:space="preserve">Número consecutivo </t>
  </si>
  <si>
    <t>Folio</t>
  </si>
  <si>
    <t>Id solicitud</t>
  </si>
  <si>
    <t>Nombre de la entidad</t>
  </si>
  <si>
    <t>Id distrito</t>
  </si>
  <si>
    <t>Duplicados mismo aspirante</t>
  </si>
  <si>
    <t>Duplicado otro aspirante</t>
  </si>
  <si>
    <t>Bajas</t>
  </si>
  <si>
    <t>Datos no encontrados</t>
  </si>
  <si>
    <t>Con inconsistencia</t>
  </si>
  <si>
    <t>En procesamiento</t>
  </si>
  <si>
    <t>En mesa de control</t>
  </si>
  <si>
    <t>Auxiliares registrados</t>
  </si>
  <si>
    <t>Cantidad de auxiliares registrados por aspirante</t>
  </si>
  <si>
    <t>Auxiliares con envio de apoyos</t>
  </si>
  <si>
    <t>Cantidad de auxiliares con envío de apoyos</t>
  </si>
  <si>
    <t>Apoyos capturados con APP</t>
  </si>
  <si>
    <t>Cantidad de apoyos capturados por captura manual</t>
  </si>
  <si>
    <t>F2101031307001</t>
  </si>
  <si>
    <t>F2101032807001</t>
  </si>
  <si>
    <t>F2101030917001</t>
  </si>
  <si>
    <t>F2101031303001</t>
  </si>
  <si>
    <t>F2101031306001</t>
  </si>
  <si>
    <t>F2101031520002</t>
  </si>
  <si>
    <t>F2101030602001</t>
  </si>
  <si>
    <t>F2101032607001</t>
  </si>
  <si>
    <t>F2101030505001</t>
  </si>
  <si>
    <t>F2101031410001</t>
  </si>
  <si>
    <t>F2101031908002</t>
  </si>
  <si>
    <t>F2101031610001</t>
  </si>
  <si>
    <t>F2101031409001</t>
  </si>
  <si>
    <t>F2101030923001</t>
  </si>
  <si>
    <t>F2101031304001</t>
  </si>
  <si>
    <t>F2101031305001</t>
  </si>
  <si>
    <t>F2101032304001</t>
  </si>
  <si>
    <t>F2101031102001</t>
  </si>
  <si>
    <t>F2101031301001</t>
  </si>
  <si>
    <t>F2101031302001</t>
  </si>
  <si>
    <t>HECTOR MARTIN GARCIA GARCIA</t>
  </si>
  <si>
    <t>HECTOR HERNANDEZ HERNANDEZ</t>
  </si>
  <si>
    <t>URIEL ALEJANDRO LOPEZ LEMUS</t>
  </si>
  <si>
    <t>SIOUXIE SARAHI NOLASCO ZEPEDA</t>
  </si>
  <si>
    <t>CRISTOPHER PARRA CORTEZ</t>
  </si>
  <si>
    <t>NORMA ESTELA PARDO ALMARAZ</t>
  </si>
  <si>
    <t>JERONIMO JESUS SALINAS GARCIA</t>
  </si>
  <si>
    <t>FLORA ACO GONZALEZ</t>
  </si>
  <si>
    <t>ALEJANDRO CASTRO LOPEZ</t>
  </si>
  <si>
    <t>MARIA DE LOURDES MAGALLANES ASCENCIO</t>
  </si>
  <si>
    <t>CLAUDIO GOMEZ ROSAS</t>
  </si>
  <si>
    <t>ADOLFO REYES MARTINEZ</t>
  </si>
  <si>
    <t>JESUS SALDIVAR ALDANA</t>
  </si>
  <si>
    <t>ALBERTO MORALES GUZMAN</t>
  </si>
  <si>
    <t>ALMA MARIANA SOBERANIS GRANADOS</t>
  </si>
  <si>
    <t>MIGUEL ANGEL PEREZ NAVARRETE</t>
  </si>
  <si>
    <t>DAVID GONZALEZ LOPEZ</t>
  </si>
  <si>
    <t>MARTIN AVILA RODRIGUEZ</t>
  </si>
  <si>
    <t>CHRISTOPHER ARTURO RODRIGUEZ HERNANDEZ</t>
  </si>
  <si>
    <t>ISIS ANAI LUJAN ANAYA</t>
  </si>
  <si>
    <t>VERONICA LUNA CAMPOS</t>
  </si>
  <si>
    <t>MARCO ANTONIO PEREZ FILOBELLO</t>
  </si>
  <si>
    <t>BERTHA CLARA PEREZ TAPIA</t>
  </si>
  <si>
    <t>JESUS GUSTAVO EMILIO RANGEL</t>
  </si>
  <si>
    <t>DALILA MABEL NORIEGA GARCIA</t>
  </si>
  <si>
    <t>DIEGO ALEJANDRO MARTINEZ GUTIERREZ</t>
  </si>
  <si>
    <t>CARLOS ALEJANDRO BAUTISTA TAFOLLA</t>
  </si>
  <si>
    <t>BERNARDO MARIA LEON OLEA</t>
  </si>
  <si>
    <t>VANESSA NATALHY FLORES PRADO</t>
  </si>
  <si>
    <t>SAMUEL GONZALEZ GARCIA</t>
  </si>
  <si>
    <t>JUAN CARLOS LEAL SEGOVIA</t>
  </si>
  <si>
    <t>LAURA JANETT HERRERA GONZALEZ</t>
  </si>
  <si>
    <t>FENDER RAFAEL ACEVEDO HERNANDEZ</t>
  </si>
  <si>
    <t>JOSE RODRIGO KURI ABBAT</t>
  </si>
  <si>
    <t>DANIEL TABARDILLO ELIZALDE</t>
  </si>
  <si>
    <t>JOSE JAZEL RODRIGUEZ ACOSTA</t>
  </si>
  <si>
    <t>IRVING JESUS RUIZ VAZQUEZ</t>
  </si>
  <si>
    <t>GERARDO ALEMAN PEREZ</t>
  </si>
  <si>
    <t>DELFINO SUAREZ PIEDRAS</t>
  </si>
  <si>
    <t>ANA CECILIA VIVEROS MARTINEZ</t>
  </si>
  <si>
    <t>FRANCISCO JAIME GARCIA LIMON</t>
  </si>
  <si>
    <t>ANTONIO DELGADO CAMACHO</t>
  </si>
  <si>
    <t>UMBRAL</t>
  </si>
  <si>
    <t>Pestaña</t>
  </si>
  <si>
    <t>Umbral</t>
  </si>
  <si>
    <t>COAHUILA</t>
  </si>
  <si>
    <t>COLIMA</t>
  </si>
  <si>
    <t>CIUDAD DE MEXICO</t>
  </si>
  <si>
    <t>GUANAJUATO</t>
  </si>
  <si>
    <t>HIDALGO</t>
  </si>
  <si>
    <t>JALISCO</t>
  </si>
  <si>
    <t>MEXICO</t>
  </si>
  <si>
    <t>MICHOACAN</t>
  </si>
  <si>
    <t>NUEVO LEON</t>
  </si>
  <si>
    <t>QUERETARO</t>
  </si>
  <si>
    <t>QUINTANA ROO</t>
  </si>
  <si>
    <t>SONORA</t>
  </si>
  <si>
    <t>TAMAULIPAS</t>
  </si>
  <si>
    <t>TLAXCALA</t>
  </si>
  <si>
    <t>VERACRUZ</t>
  </si>
  <si>
    <t>JOSE ALBERTO YACAMAN PEÑA</t>
  </si>
  <si>
    <t>DAVID MUÑOZ DOMINGUEZ</t>
  </si>
  <si>
    <t>ESTATUS</t>
  </si>
  <si>
    <t>AVANCE</t>
  </si>
  <si>
    <t>APOYOS CIUDADANOS ENVIADOS AL INE</t>
  </si>
  <si>
    <r>
      <t>LISTA NOMINAL
(Revisados en Mesa de Control)</t>
    </r>
    <r>
      <rPr>
        <b/>
        <sz val="14"/>
        <color theme="0"/>
        <rFont val="Arial Narrow"/>
        <family val="2"/>
      </rPr>
      <t>*</t>
    </r>
  </si>
  <si>
    <t>PADRÓN ELECTORAL</t>
  </si>
  <si>
    <t>FUERA ÁMBITO GEOGRÁFICO</t>
  </si>
  <si>
    <t>AUXILIARES REGISTRADOS/AS</t>
  </si>
  <si>
    <t>AUXILIARES CON ENVÍO DE APOYOS</t>
  </si>
  <si>
    <t>APOYOS CAPTURADOS POR RÉGIMEN DE EXCEPCIÓN</t>
  </si>
  <si>
    <r>
      <t xml:space="preserve">La columna (I) 'APOYOS CIUDADANOS ENVIADOS AL INE' refleja el </t>
    </r>
    <r>
      <rPr>
        <b/>
        <i/>
        <sz val="16"/>
        <color indexed="9"/>
        <rFont val="Arial Narrow"/>
        <family val="2"/>
      </rPr>
      <t xml:space="preserve">número de apoyos </t>
    </r>
    <r>
      <rPr>
        <sz val="16"/>
        <color indexed="9"/>
        <rFont val="Arial Narrow"/>
        <family val="2"/>
      </rPr>
      <t xml:space="preserve">
enviados por las y los aspirantes y</t>
    </r>
    <r>
      <rPr>
        <b/>
        <i/>
        <sz val="16"/>
        <color indexed="9"/>
        <rFont val="Arial Narrow"/>
        <family val="2"/>
      </rPr>
      <t xml:space="preserve"> recibidos por el Instituto Nacional Electoral </t>
    </r>
    <r>
      <rPr>
        <sz val="16"/>
        <color indexed="9"/>
        <rFont val="Arial Narrow"/>
        <family val="2"/>
      </rPr>
      <t xml:space="preserve">al momento del corte.
</t>
    </r>
    <r>
      <rPr>
        <sz val="16"/>
        <color rgb="FFFFFFFF"/>
        <rFont val="Arial Narrow"/>
        <family val="2"/>
      </rPr>
      <t xml:space="preserve">La información presentada en este reporte es </t>
    </r>
    <r>
      <rPr>
        <b/>
        <sz val="16"/>
        <color rgb="FFFFFFFF"/>
        <rFont val="Arial Narrow"/>
        <family val="2"/>
      </rPr>
      <t>preliminar</t>
    </r>
    <r>
      <rPr>
        <sz val="16"/>
        <color rgb="FFFFFFFF"/>
        <rFont val="Arial Narrow"/>
        <family val="2"/>
      </rPr>
      <t>. Las cifras presentadas pueden cambiar semanalmente 
en función de los procesos de verificación de los apoyos recibidos (verificación de situación registral y en Mesa de Control), 
así como posterior al desahogo de los ejercicios de garantía de audiencia en caso de que los (as) aspirantes los soliciten.</t>
    </r>
  </si>
  <si>
    <t>VIGENTE</t>
  </si>
  <si>
    <t>DESISTIMIENTO
(15/12/20)</t>
  </si>
  <si>
    <t>DESISTIMIENTO
(16/12/20)</t>
  </si>
  <si>
    <r>
      <t xml:space="preserve">La columna (D) 'APOYO CIUDADANO RECIBIDO' refleja el </t>
    </r>
    <r>
      <rPr>
        <b/>
        <i/>
        <sz val="12"/>
        <color indexed="9"/>
        <rFont val="Arial Narrow"/>
        <family val="2"/>
      </rPr>
      <t xml:space="preserve">número de apoyos </t>
    </r>
    <r>
      <rPr>
        <sz val="12"/>
        <color indexed="9"/>
        <rFont val="Arial Narrow"/>
        <family val="2"/>
      </rPr>
      <t xml:space="preserve">
enviados por las y los aspirantes y</t>
    </r>
    <r>
      <rPr>
        <b/>
        <i/>
        <sz val="12"/>
        <color indexed="9"/>
        <rFont val="Arial Narrow"/>
        <family val="2"/>
      </rPr>
      <t xml:space="preserve"> recibidos por el Instituto Nacional Electoral </t>
    </r>
    <r>
      <rPr>
        <sz val="12"/>
        <color indexed="9"/>
        <rFont val="Arial Narrow"/>
        <family val="2"/>
      </rPr>
      <t xml:space="preserve">al momento del corte.
</t>
    </r>
    <r>
      <rPr>
        <b/>
        <sz val="12"/>
        <color rgb="FFFFFFFF"/>
        <rFont val="Arial Narrow"/>
        <family val="2"/>
      </rPr>
      <t>**La información presentada en este reporte es preliminar.</t>
    </r>
    <r>
      <rPr>
        <b/>
        <sz val="12"/>
        <color rgb="FFFF0000"/>
        <rFont val="Arial Narrow"/>
        <family val="2"/>
      </rPr>
      <t xml:space="preserve"> </t>
    </r>
    <r>
      <rPr>
        <sz val="12"/>
        <color theme="0"/>
        <rFont val="Arial Narrow"/>
        <family val="2"/>
      </rPr>
      <t>Las cifras presentadas pueden cambiar semanalmente 
en función de los procesos de verificación de los apoyos recibidos (verificación de situación registral y en Mesa de Control), 
así como posterior al desahogo de los ejercicios de garantía de audiencia en caso de que los (as) aspirantes los soliciten.**</t>
    </r>
  </si>
  <si>
    <t>Aspirantes</t>
  </si>
  <si>
    <t>Aspirantes Activos</t>
  </si>
  <si>
    <t>Apoyo ciudadano recibido</t>
  </si>
  <si>
    <t>Apoyos encontrados en Lista Nominal
(Revisados en Mesa de Control)</t>
  </si>
  <si>
    <t>Apoyos en proceso de verificación</t>
  </si>
  <si>
    <t>Apoyos no válidos</t>
  </si>
  <si>
    <t>Auxiliares registrados/as</t>
  </si>
  <si>
    <t>Auxiliares con envío de apoyos ACTIVOS/AS</t>
  </si>
  <si>
    <t>Porcentaje de auxiliares ACTIVOS/AS</t>
  </si>
  <si>
    <t>Vigentes</t>
  </si>
  <si>
    <t>Desistimientos</t>
  </si>
  <si>
    <t>-</t>
  </si>
  <si>
    <t>TOTAL</t>
  </si>
  <si>
    <t>* A partir del reporte con corte al 31 de diciembre de 2020, los datos presentados no consideran los registros de apoyo ciudadano captados con más de dos dispositivos por la o el mismo (a) auxiliar, con base en lo establecido en el artículo 30 de los Lineamientos del Acuerdo INE/CG551/2020, relativo al número máximo de dispositivos permitidos para la captación del apoyo ciudadano por auxiliar.</t>
  </si>
  <si>
    <t>Nombre del campo</t>
  </si>
  <si>
    <t>Columna</t>
  </si>
  <si>
    <t>Resumen</t>
  </si>
  <si>
    <t>Aspirantes activos</t>
  </si>
  <si>
    <t>C</t>
  </si>
  <si>
    <t xml:space="preserve">Aspirantes a candidaturas indpendientes que han enviado al menos un apoyo </t>
  </si>
  <si>
    <t>Apoyos encontrados en Lista Nominal (Revisados en Mesa de Control)</t>
  </si>
  <si>
    <t>E</t>
  </si>
  <si>
    <t>Se refiere a la columna J de la pestaña de "Avance preliminar"</t>
  </si>
  <si>
    <t>F</t>
  </si>
  <si>
    <t>Se refiere a la suma de las columnas R y S de la pestaña "Avance preliminar"</t>
  </si>
  <si>
    <t>G</t>
  </si>
  <si>
    <t>Se refiere a la suma de las columnas K, L, M, N, O, P y Q de la pestaña "Avance preliminar"</t>
  </si>
  <si>
    <t>J</t>
  </si>
  <si>
    <t>Porcentaje de auxiliares que han enviado al menos un apoyo</t>
  </si>
  <si>
    <t>Avance preliminar</t>
  </si>
  <si>
    <t>A</t>
  </si>
  <si>
    <t>B</t>
  </si>
  <si>
    <t>Estatus</t>
  </si>
  <si>
    <t>Estatus del aspirante, que puede ser vigente o desistimiento</t>
  </si>
  <si>
    <t>D</t>
  </si>
  <si>
    <t>2% de la LN</t>
  </si>
  <si>
    <t>Avance</t>
  </si>
  <si>
    <t>H</t>
  </si>
  <si>
    <t>Porcentaje de apoyos en Lista Nominal en relación con el umbral 
(H = J / G)</t>
  </si>
  <si>
    <t>Apoyos ciudadanos enviados al INE</t>
  </si>
  <si>
    <t>I</t>
  </si>
  <si>
    <t>Cantidad total de apoyos enviados al INE (por app y régimen de excepción)
(I = V + W)</t>
  </si>
  <si>
    <t>Lista nominal
(Revisados en Mesa de Control)</t>
  </si>
  <si>
    <t>Cantidad de apoyos recibidos que como resultado de la verificación de su situación registral fueron encontrados en Lista Nominal, es decir aquellos ciudadanos(as) que solicitaron su inscripción al Padrón en territorio nacional y cuentan ya con su Credencial para Votar con fotografía vigente; y que ya fueron revisadas las imágenes y datos captados en Mesa de Control. No se consideran los registros captados con más de dos dispositivos por el mismo auxiliar.</t>
  </si>
  <si>
    <t>K</t>
  </si>
  <si>
    <t>Cantidad de apoyos duplicados que han sido registrado por el mismo aspirante;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INE/CG551/2020.</t>
  </si>
  <si>
    <t>L</t>
  </si>
  <si>
    <t>Cantidad de apoyos que correspondan a una misma persona y los cuales están duplicados con los apoyos de otro(a) aspirante;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INE/CG551/2020.</t>
  </si>
  <si>
    <t>Padrón electoral</t>
  </si>
  <si>
    <t>M</t>
  </si>
  <si>
    <t>Cantidad de apoyos recibidos que como resultado de la verificación de su situación registral fueron encontrados en el Padron Electoral (pero no en Lista Nominal), es decir aquellos ciudadanos mexicanos que solicitaron su inscripción al mismo en territorio nacional, con la finalidad de obtener su Credencial para Votar con fotografía y así ejercer su derecho al voto;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INE/CG551/2020.</t>
  </si>
  <si>
    <t>N</t>
  </si>
  <si>
    <t>Cantidad de apoyos recibidos que como resultado de la verificación de su situación registral fueron encontrados como bajas del Padrón Electoral por alguno de los supuestos que establece la Ley General de Instituciones y Procedimientos Electorales;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INE/CG551/2020.</t>
  </si>
  <si>
    <t>Fuera de ámbito geográfico</t>
  </si>
  <si>
    <t>O</t>
  </si>
  <si>
    <t>Cantidad de apoyos recibidos que pertenecen a un distrito electoral distinto al que le corresponde a la o el aspirante a candidatura independiente;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INE/CG551/2020.</t>
  </si>
  <si>
    <t>P</t>
  </si>
  <si>
    <t>Cantidad de apoyos recibidos que como resultado de la verificación de su situación registral no fueron encontrados en el Padrón Electoral;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 aspirantes los soliciten. Ambos procedimientos contemplados en los Lineamientos del Acuerdo INE/CG551/2020.</t>
  </si>
  <si>
    <t>Q</t>
  </si>
  <si>
    <t>Cantidad de apoyos recibidos que durante la revisión y validación del expediente electrónico en Mesa de Control se les observó alguna inconsistencia. Esta cifra podría cambiar semanalmente a partir del desahogo de los ejercicios de garantía de audiencia, en caso de que los (as) aspirantes los soliciten. Procedimientos contemplados en los Lineamientos del Acuerdo INE/CG551/2020.</t>
  </si>
  <si>
    <t>R</t>
  </si>
  <si>
    <t>Cantidad de apoyos recibidos que se encuentran en espera de verificación por los sistemas informáticos del INE.</t>
  </si>
  <si>
    <t>S</t>
  </si>
  <si>
    <t>Cantidad de apoyos recibidos cuyo expediente electrónico (imágenes y datos captados) se encuentra en proceso de revisión, y en su caso, clarificación por personal adscrito a la DERFE.</t>
  </si>
  <si>
    <t>T</t>
  </si>
  <si>
    <t>U</t>
  </si>
  <si>
    <t>V</t>
  </si>
  <si>
    <t>Cantidad de apoyos caputrados con aplicación móvil
(V = J + K+ … + S)</t>
  </si>
  <si>
    <t xml:space="preserve">Apoyos capturados con régimen de excepción </t>
  </si>
  <si>
    <t>W</t>
  </si>
  <si>
    <t>DESISTIMIENTO
(03/02/21)</t>
  </si>
  <si>
    <t>Corte: 11/feb
23:59:59</t>
  </si>
  <si>
    <t>DESISTIMIENTO
(09/02/21)</t>
  </si>
  <si>
    <r>
      <rPr>
        <b/>
        <sz val="26"/>
        <color rgb="FF810042"/>
        <rFont val="Arial Narrow"/>
        <family val="2"/>
      </rPr>
      <t xml:space="preserve">  Aspirantes a una diputación federal
(39 vigentes)</t>
    </r>
    <r>
      <rPr>
        <b/>
        <sz val="30"/>
        <color rgb="FF810042"/>
        <rFont val="Arial Narrow"/>
        <family val="2"/>
      </rPr>
      <t xml:space="preserve">
</t>
    </r>
    <r>
      <rPr>
        <b/>
        <sz val="12"/>
        <color rgb="FF810042"/>
        <rFont val="Arial Narrow"/>
        <family val="2"/>
      </rPr>
      <t>Corte: 11/feb 23:59:59</t>
    </r>
  </si>
  <si>
    <t>Resumen (39)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</si>
</sst>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indexed="8"/>
      <name val="Calibri"/>
      <family val="2"/>
      <scheme val="minor"/>
    </font>
    <font>
      <sz val="10"/>
      <name val="Arial"/>
      <family val="2"/>
    </font>
    <font>
      <sz val="12"/>
      <color theme="1"/>
      <name val="Calibri"/>
      <family val="2"/>
      <scheme val="minor"/>
    </font>
    <font>
      <sz val="11"/>
      <color theme="1"/>
      <name val="Calibri"/>
      <family val="2"/>
      <scheme val="minor"/>
    </font>
    <font>
      <sz val="11"/>
      <color indexed="8"/>
      <name val="Arial Narrow"/>
      <family val="2"/>
    </font>
    <font>
      <sz val="11"/>
      <color theme="1"/>
      <name val="Arial Narrow"/>
      <family val="2"/>
    </font>
    <font>
      <b/>
      <sz val="12"/>
      <color theme="0"/>
      <name val="Arial Narrow"/>
      <family val="2"/>
    </font>
    <font>
      <sz val="12"/>
      <color indexed="8"/>
      <name val="Arial Narrow"/>
      <family val="2"/>
    </font>
    <font>
      <sz val="12"/>
      <color theme="1"/>
      <name val="Arial Narrow"/>
      <family val="2"/>
    </font>
    <font>
      <b/>
      <sz val="14"/>
      <color theme="0"/>
      <name val="Arial Narrow"/>
      <family val="2"/>
    </font>
    <font>
      <b/>
      <sz val="30"/>
      <color rgb="FF810042"/>
      <name val="Arial Narrow"/>
      <family val="2"/>
    </font>
    <font>
      <b/>
      <sz val="26"/>
      <color rgb="FF810042"/>
      <name val="Arial Narrow"/>
      <family val="2"/>
    </font>
    <font>
      <b/>
      <sz val="12"/>
      <color rgb="FF810042"/>
      <name val="Arial Narrow"/>
      <family val="2"/>
    </font>
    <font>
      <sz val="16"/>
      <color theme="0"/>
      <name val="Arial Narrow"/>
      <family val="2"/>
    </font>
    <font>
      <b/>
      <i/>
      <sz val="16"/>
      <color indexed="9"/>
      <name val="Arial Narrow"/>
      <family val="2"/>
    </font>
    <font>
      <sz val="16"/>
      <color indexed="9"/>
      <name val="Arial Narrow"/>
      <family val="2"/>
    </font>
    <font>
      <sz val="16"/>
      <color rgb="FFFFFFFF"/>
      <name val="Arial Narrow"/>
      <family val="2"/>
    </font>
    <font>
      <b/>
      <sz val="16"/>
      <color rgb="FFFFFFFF"/>
      <name val="Arial Narrow"/>
      <family val="2"/>
    </font>
    <font>
      <sz val="10"/>
      <color rgb="FF000000"/>
      <name val="Arial"/>
      <family val="2"/>
    </font>
    <font>
      <b/>
      <sz val="24"/>
      <color rgb="FF950054"/>
      <name val="Arial Narrow"/>
      <family val="2"/>
    </font>
    <font>
      <sz val="12"/>
      <color theme="0"/>
      <name val="Arial Narrow"/>
      <family val="2"/>
    </font>
    <font>
      <b/>
      <i/>
      <sz val="12"/>
      <color indexed="9"/>
      <name val="Arial Narrow"/>
      <family val="2"/>
    </font>
    <font>
      <sz val="12"/>
      <color indexed="9"/>
      <name val="Arial Narrow"/>
      <family val="2"/>
    </font>
    <font>
      <b/>
      <sz val="12"/>
      <color rgb="FFFFFFFF"/>
      <name val="Arial Narrow"/>
      <family val="2"/>
    </font>
    <font>
      <b/>
      <sz val="12"/>
      <color rgb="FFFF0000"/>
      <name val="Arial Narrow"/>
      <family val="2"/>
    </font>
    <font>
      <sz val="10"/>
      <name val="Arial Narrow"/>
      <family val="2"/>
    </font>
    <font>
      <b/>
      <sz val="11"/>
      <color theme="0"/>
      <name val="Arial Narrow"/>
      <family val="2"/>
    </font>
    <font>
      <sz val="12"/>
      <name val="Arial Narrow"/>
      <family val="2"/>
    </font>
    <font>
      <b/>
      <sz val="12"/>
      <color indexed="9"/>
      <name val="Arial Narrow"/>
      <family val="2"/>
    </font>
    <font>
      <b/>
      <sz val="13"/>
      <color theme="0"/>
      <name val="Arial Narrow"/>
      <family val="2"/>
    </font>
    <font>
      <b/>
      <sz val="11"/>
      <color indexed="8"/>
      <name val="Arial Narrow"/>
      <family val="2"/>
    </font>
    <font>
      <b/>
      <sz val="11"/>
      <color theme="1"/>
      <name val="Arial Narrow"/>
      <family val="2"/>
    </font>
    <font>
      <sz val="13"/>
      <color theme="1"/>
      <name val="Arial Narrow"/>
      <family val="2"/>
    </font>
    <font>
      <sz val="13"/>
      <color indexed="8"/>
      <name val="Arial Narrow"/>
      <family val="2"/>
    </font>
  </fonts>
  <fills count="10">
    <fill>
      <patternFill/>
    </fill>
    <fill>
      <patternFill patternType="gray125"/>
    </fill>
    <fill>
      <patternFill patternType="solid">
        <fgColor rgb="FF95005E"/>
        <bgColor indexed="64"/>
      </patternFill>
    </fill>
    <fill>
      <patternFill patternType="solid">
        <fgColor theme="0" tint="-0.1499900072813034"/>
        <bgColor indexed="64"/>
      </patternFill>
    </fill>
    <fill>
      <patternFill patternType="solid">
        <fgColor rgb="FF950054"/>
        <bgColor indexed="64"/>
      </patternFill>
    </fill>
    <fill>
      <patternFill patternType="solid">
        <fgColor theme="1" tint="0.49998000264167786"/>
        <bgColor indexed="64"/>
      </patternFill>
    </fill>
    <fill>
      <patternFill patternType="solid">
        <fgColor theme="1"/>
        <bgColor indexed="64"/>
      </patternFill>
    </fill>
    <fill>
      <patternFill patternType="solid">
        <fgColor theme="9" tint="0.39998000860214233"/>
        <bgColor indexed="64"/>
      </patternFill>
    </fill>
    <fill>
      <patternFill patternType="solid">
        <fgColor theme="0"/>
        <bgColor indexed="64"/>
      </patternFill>
    </fill>
    <fill>
      <patternFill patternType="solid">
        <fgColor theme="0" tint="-0.4999699890613556"/>
        <bgColor indexed="64"/>
      </patternFill>
    </fill>
  </fills>
  <borders count="10">
    <border>
      <left/>
      <right/>
      <top/>
      <bottom/>
      <diagonal/>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right/>
      <top style="thin"/>
      <bottom style="thin"/>
    </border>
    <border>
      <left/>
      <right/>
      <top/>
      <bottom style="thin"/>
    </border>
    <border>
      <left style="thin"/>
      <right/>
      <top/>
      <bottom style="thin"/>
    </border>
    <border>
      <left style="thin"/>
      <right style="thin"/>
      <top/>
      <bottom/>
    </border>
  </borders>
  <cellStyleXfs count="5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3" fillId="0" borderId="0">
      <alignment/>
      <protection/>
    </xf>
    <xf numFmtId="0" fontId="3" fillId="0" borderId="0">
      <alignment/>
      <protection/>
    </xf>
    <xf numFmtId="0" fontId="3" fillId="0" borderId="0">
      <alignment/>
      <protection/>
    </xf>
    <xf numFmtId="0" fontId="2" fillId="0" borderId="0">
      <alignment/>
      <protection/>
    </xf>
    <xf numFmtId="9" fontId="2"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9" fontId="0" fillId="0" borderId="0" applyFont="0" applyFill="0" applyBorder="0" applyAlignment="0" applyProtection="0"/>
    <xf numFmtId="0" fontId="18" fillId="0" borderId="0">
      <alignment/>
      <protection/>
    </xf>
    <xf numFmtId="0" fontId="1" fillId="0" borderId="0">
      <alignment/>
      <protection/>
    </xf>
    <xf numFmtId="0" fontId="2" fillId="0" borderId="0">
      <alignment/>
      <protection/>
    </xf>
    <xf numFmtId="9" fontId="1" fillId="0" borderId="0" applyFont="0" applyFill="0" applyBorder="0" applyAlignment="0" applyProtection="0"/>
    <xf numFmtId="0" fontId="3" fillId="0" borderId="0">
      <alignment/>
      <protection/>
    </xf>
    <xf numFmtId="0" fontId="3" fillId="0" borderId="0">
      <alignment/>
      <protection/>
    </xf>
  </cellStyleXfs>
  <cellXfs count="57">
    <xf numFmtId="0" fontId="0" fillId="0" borderId="0" xfId="0"/>
    <xf numFmtId="0" fontId="0" fillId="0" borderId="0" xfId="0"/>
    <xf numFmtId="0" fontId="6" fillId="2" borderId="1" xfId="44" applyFont="1" applyFill="1" applyBorder="1" applyAlignment="1">
      <alignment horizontal="center" vertical="center" wrapText="1"/>
      <protection/>
    </xf>
    <xf numFmtId="3" fontId="6" fillId="2" borderId="1" xfId="44" applyNumberFormat="1" applyFont="1" applyFill="1" applyBorder="1" applyAlignment="1">
      <alignment horizontal="center" vertical="center" wrapText="1"/>
      <protection/>
    </xf>
    <xf numFmtId="0" fontId="7" fillId="0" borderId="0" xfId="0" applyFont="1" applyFill="1" applyAlignment="1">
      <alignment horizontal="center" vertical="center"/>
    </xf>
    <xf numFmtId="3" fontId="8" fillId="0" borderId="0" xfId="43" applyNumberFormat="1" applyFont="1" applyAlignment="1">
      <alignment horizontal="center" vertical="center"/>
      <protection/>
    </xf>
    <xf numFmtId="3" fontId="7" fillId="0" borderId="0" xfId="0" applyNumberFormat="1" applyFont="1" applyFill="1" applyAlignment="1">
      <alignment horizontal="center" vertical="center"/>
    </xf>
    <xf numFmtId="10" fontId="7" fillId="0" borderId="0" xfId="45" applyNumberFormat="1" applyFont="1" applyFill="1" applyAlignment="1">
      <alignment horizontal="center" vertical="center"/>
    </xf>
    <xf numFmtId="0" fontId="7" fillId="3" borderId="0" xfId="0" applyFont="1" applyFill="1" applyAlignment="1">
      <alignment horizontal="center" vertical="center"/>
    </xf>
    <xf numFmtId="0" fontId="7" fillId="3" borderId="0" xfId="0" applyFont="1" applyFill="1" applyAlignment="1">
      <alignment horizontal="center" vertical="center" wrapText="1"/>
    </xf>
    <xf numFmtId="3" fontId="7" fillId="3" borderId="0" xfId="0" applyNumberFormat="1" applyFont="1" applyFill="1" applyAlignment="1">
      <alignment horizontal="center" vertical="center"/>
    </xf>
    <xf numFmtId="0" fontId="7" fillId="0" borderId="0" xfId="0" applyFont="1"/>
    <xf numFmtId="0" fontId="26" fillId="4" borderId="2" xfId="48" applyFont="1" applyFill="1" applyBorder="1" applyAlignment="1">
      <alignment horizontal="center" vertical="center" wrapText="1"/>
      <protection/>
    </xf>
    <xf numFmtId="0" fontId="26" fillId="5" borderId="2" xfId="48" applyFont="1" applyFill="1" applyBorder="1" applyAlignment="1">
      <alignment horizontal="center" vertical="center" wrapText="1"/>
      <protection/>
    </xf>
    <xf numFmtId="0" fontId="27" fillId="0" borderId="0" xfId="47" applyFont="1" applyAlignment="1">
      <alignment horizontal="center"/>
      <protection/>
    </xf>
    <xf numFmtId="3" fontId="27" fillId="0" borderId="0" xfId="47" applyNumberFormat="1" applyFont="1" applyAlignment="1">
      <alignment horizontal="center" vertical="center"/>
      <protection/>
    </xf>
    <xf numFmtId="9" fontId="27" fillId="0" borderId="0" xfId="45" applyFont="1" applyFill="1" applyBorder="1" applyAlignment="1">
      <alignment horizontal="center" vertical="center"/>
    </xf>
    <xf numFmtId="0" fontId="27" fillId="6" borderId="0" xfId="47" applyFont="1" applyFill="1" applyAlignment="1">
      <alignment horizontal="center"/>
      <protection/>
    </xf>
    <xf numFmtId="0" fontId="25" fillId="6" borderId="0" xfId="47" applyFont="1" applyFill="1" applyAlignment="1">
      <alignment horizontal="center" vertical="center"/>
      <protection/>
    </xf>
    <xf numFmtId="0" fontId="25" fillId="0" borderId="0" xfId="47" applyFont="1" applyAlignment="1">
      <alignment horizontal="center" vertical="center"/>
      <protection/>
    </xf>
    <xf numFmtId="0" fontId="28" fillId="4" borderId="3" xfId="47" applyFont="1" applyFill="1" applyBorder="1" applyAlignment="1">
      <alignment horizontal="center" wrapText="1"/>
      <protection/>
    </xf>
    <xf numFmtId="3" fontId="28" fillId="4" borderId="3" xfId="47" applyNumberFormat="1" applyFont="1" applyFill="1" applyBorder="1" applyAlignment="1">
      <alignment horizontal="center" wrapText="1"/>
      <protection/>
    </xf>
    <xf numFmtId="9" fontId="28" fillId="4" borderId="3" xfId="45" applyFont="1" applyFill="1" applyBorder="1" applyAlignment="1">
      <alignment horizontal="center" wrapText="1"/>
    </xf>
    <xf numFmtId="0" fontId="29" fillId="2" borderId="1" xfId="50" applyFont="1" applyFill="1" applyBorder="1" applyAlignment="1">
      <alignment horizontal="center" vertical="center"/>
      <protection/>
    </xf>
    <xf numFmtId="0" fontId="29" fillId="2" borderId="4" xfId="50" applyFont="1" applyFill="1" applyBorder="1" applyAlignment="1">
      <alignment horizontal="center" vertical="center" wrapText="1"/>
      <protection/>
    </xf>
    <xf numFmtId="0" fontId="29" fillId="2" borderId="5" xfId="50" applyFont="1" applyFill="1" applyBorder="1" applyAlignment="1">
      <alignment horizontal="center" vertical="center" wrapText="1"/>
      <protection/>
    </xf>
    <xf numFmtId="0" fontId="4" fillId="0" borderId="0" xfId="0" applyFont="1"/>
    <xf numFmtId="0" fontId="26" fillId="5" borderId="1" xfId="48" applyFont="1" applyFill="1" applyBorder="1" applyAlignment="1">
      <alignment horizontal="center" vertical="center" wrapText="1"/>
      <protection/>
    </xf>
    <xf numFmtId="0" fontId="31" fillId="0" borderId="1" xfId="0" applyFont="1" applyBorder="1" applyAlignment="1">
      <alignment horizontal="center" vertical="center"/>
    </xf>
    <xf numFmtId="0" fontId="32" fillId="0" borderId="1" xfId="50" applyFont="1" applyBorder="1" applyAlignment="1">
      <alignment horizontal="left" vertical="center" wrapText="1"/>
      <protection/>
    </xf>
    <xf numFmtId="0" fontId="33" fillId="0" borderId="1" xfId="0" applyFont="1" applyBorder="1" applyAlignment="1">
      <alignment horizontal="left" vertical="center" wrapText="1"/>
    </xf>
    <xf numFmtId="0" fontId="33" fillId="0" borderId="1" xfId="0" applyFont="1" applyBorder="1" applyAlignment="1">
      <alignment vertical="center" wrapText="1"/>
    </xf>
    <xf numFmtId="0" fontId="26" fillId="2" borderId="1" xfId="50" applyFont="1" applyFill="1" applyBorder="1" applyAlignment="1">
      <alignment horizontal="center" vertical="center" wrapText="1"/>
      <protection/>
    </xf>
    <xf numFmtId="0" fontId="31" fillId="0" borderId="1" xfId="50" applyFont="1" applyBorder="1" applyAlignment="1">
      <alignment horizontal="center" vertical="center" wrapText="1"/>
      <protection/>
    </xf>
    <xf numFmtId="0" fontId="32" fillId="0" borderId="1" xfId="51" applyFont="1" applyBorder="1" applyAlignment="1">
      <alignment horizontal="left" vertical="center" wrapText="1"/>
      <protection/>
    </xf>
    <xf numFmtId="0" fontId="26" fillId="2" borderId="1" xfId="50" applyFont="1" applyFill="1" applyBorder="1" applyAlignment="1">
      <alignment horizontal="center" vertical="center"/>
      <protection/>
    </xf>
    <xf numFmtId="0" fontId="31" fillId="0" borderId="1" xfId="50" applyFont="1" applyBorder="1" applyAlignment="1">
      <alignment horizontal="center" vertical="center"/>
      <protection/>
    </xf>
    <xf numFmtId="0" fontId="5" fillId="0" borderId="0" xfId="0" applyFont="1"/>
    <xf numFmtId="3" fontId="8" fillId="3" borderId="0" xfId="43" applyNumberFormat="1" applyFont="1" applyFill="1" applyAlignment="1">
      <alignment horizontal="center" vertical="center"/>
      <protection/>
    </xf>
    <xf numFmtId="10" fontId="7" fillId="3" borderId="0" xfId="45" applyNumberFormat="1" applyFont="1" applyFill="1" applyAlignment="1">
      <alignment horizontal="center" vertical="center"/>
    </xf>
    <xf numFmtId="0" fontId="7" fillId="7" borderId="0" xfId="0" applyFont="1" applyFill="1" applyAlignment="1">
      <alignment horizontal="center" vertical="center"/>
    </xf>
    <xf numFmtId="3" fontId="8" fillId="7" borderId="0" xfId="43" applyNumberFormat="1" applyFont="1" applyFill="1" applyAlignment="1">
      <alignment horizontal="center" vertical="center"/>
      <protection/>
    </xf>
    <xf numFmtId="10" fontId="7" fillId="7" borderId="0" xfId="45" applyNumberFormat="1" applyFont="1" applyFill="1" applyAlignment="1">
      <alignment horizontal="center" vertical="center"/>
    </xf>
    <xf numFmtId="3" fontId="7" fillId="7" borderId="0" xfId="0" applyNumberFormat="1" applyFont="1" applyFill="1" applyAlignment="1">
      <alignment horizontal="center" vertical="center"/>
    </xf>
    <xf numFmtId="0" fontId="19" fillId="8" borderId="4" xfId="46" applyFont="1" applyFill="1" applyBorder="1" applyAlignment="1">
      <alignment horizontal="center"/>
      <protection/>
    </xf>
    <xf numFmtId="0" fontId="19" fillId="8" borderId="5" xfId="46" applyFont="1" applyFill="1" applyBorder="1" applyAlignment="1">
      <alignment horizontal="center"/>
      <protection/>
    </xf>
    <xf numFmtId="0" fontId="20" fillId="9" borderId="4" xfId="46" applyFont="1" applyFill="1" applyBorder="1" applyAlignment="1">
      <alignment horizontal="center" vertical="center" wrapText="1"/>
      <protection/>
    </xf>
    <xf numFmtId="0" fontId="20" fillId="9" borderId="6" xfId="46" applyFont="1" applyFill="1" applyBorder="1" applyAlignment="1">
      <alignment horizontal="center" vertical="center" wrapText="1"/>
      <protection/>
    </xf>
    <xf numFmtId="0" fontId="20" fillId="9" borderId="5" xfId="46" applyFont="1" applyFill="1" applyBorder="1" applyAlignment="1">
      <alignment horizontal="center" vertical="center" wrapText="1"/>
      <protection/>
    </xf>
    <xf numFmtId="0" fontId="10" fillId="8" borderId="7" xfId="23" applyFont="1" applyFill="1" applyBorder="1" applyAlignment="1">
      <alignment horizontal="center" wrapText="1"/>
      <protection/>
    </xf>
    <xf numFmtId="0" fontId="13" fillId="9" borderId="8" xfId="23" applyFont="1" applyFill="1" applyBorder="1" applyAlignment="1">
      <alignment horizontal="center" vertical="center" wrapText="1"/>
      <protection/>
    </xf>
    <xf numFmtId="0" fontId="13" fillId="9" borderId="7" xfId="23" applyFont="1" applyFill="1" applyBorder="1" applyAlignment="1">
      <alignment horizontal="center" vertical="center" wrapText="1"/>
      <protection/>
    </xf>
    <xf numFmtId="0" fontId="8" fillId="0" borderId="0" xfId="0" applyFont="1" applyAlignment="1">
      <alignment horizontal="left" vertical="center"/>
    </xf>
    <xf numFmtId="0" fontId="30" fillId="0" borderId="2" xfId="0" applyFont="1" applyBorder="1" applyAlignment="1">
      <alignment horizontal="center" vertical="center"/>
    </xf>
    <xf numFmtId="0" fontId="30" fillId="0" borderId="9" xfId="0" applyFont="1" applyBorder="1" applyAlignment="1">
      <alignment horizontal="center" vertical="center"/>
    </xf>
    <xf numFmtId="0" fontId="30" fillId="0" borderId="3" xfId="0" applyFont="1" applyBorder="1" applyAlignment="1">
      <alignment horizontal="center" vertical="center"/>
    </xf>
    <xf numFmtId="0" fontId="30" fillId="0" borderId="1" xfId="0" applyFont="1" applyBorder="1" applyAlignment="1">
      <alignment horizontal="center" vertical="center" wrapText="1"/>
    </xf>
  </cellXfs>
  <cellStyles count="38">
    <cellStyle name="Normal" xfId="0"/>
    <cellStyle name="Percent" xfId="15"/>
    <cellStyle name="Currency" xfId="16"/>
    <cellStyle name="Currency [0]" xfId="17"/>
    <cellStyle name="Comma" xfId="18"/>
    <cellStyle name="Comma [0]" xfId="19"/>
    <cellStyle name="Normal 2" xfId="20"/>
    <cellStyle name="Normal 5" xfId="21"/>
    <cellStyle name="Porcentaje 3" xfId="22"/>
    <cellStyle name="Normal 2 3" xfId="23"/>
    <cellStyle name="Normal 2 5" xfId="24"/>
    <cellStyle name="Normal 2 2" xfId="25"/>
    <cellStyle name="Normal 4" xfId="26"/>
    <cellStyle name="Normal 3" xfId="27"/>
    <cellStyle name="Porcentaje 2" xfId="28"/>
    <cellStyle name="Normal 2 4" xfId="29"/>
    <cellStyle name="Normal 2 2 2" xfId="30"/>
    <cellStyle name="Normal 2 7" xfId="31"/>
    <cellStyle name="Normal 2 5 3" xfId="32"/>
    <cellStyle name="Normal 2 2 4" xfId="33"/>
    <cellStyle name="Normal 4 3" xfId="34"/>
    <cellStyle name="Normal 2 4 3" xfId="35"/>
    <cellStyle name="Normal 2 2 2 3" xfId="36"/>
    <cellStyle name="Normal 2 6" xfId="37"/>
    <cellStyle name="Normal 2 5 2" xfId="38"/>
    <cellStyle name="Normal 2 2 3" xfId="39"/>
    <cellStyle name="Normal 4 2" xfId="40"/>
    <cellStyle name="Normal 2 4 2" xfId="41"/>
    <cellStyle name="Normal 2 2 2 2" xfId="42"/>
    <cellStyle name="Normal 6" xfId="43"/>
    <cellStyle name="Normal 2 8" xfId="44"/>
    <cellStyle name="Porcentaje" xfId="45"/>
    <cellStyle name="Normal 3 2" xfId="46"/>
    <cellStyle name="Normal 6 2" xfId="47"/>
    <cellStyle name="Normal 2 2 3 2" xfId="48"/>
    <cellStyle name="Porcentaje 4" xfId="49"/>
    <cellStyle name="Normal 2 4 4" xfId="50"/>
    <cellStyle name="Normal 4 4" xfId="51"/>
  </cellStyles>
  <dxfs count="1">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1028700</xdr:colOff>
      <xdr:row>0</xdr:row>
      <xdr:rowOff>161925</xdr:rowOff>
    </xdr:from>
    <xdr:to>
      <xdr:col>0</xdr:col>
      <xdr:colOff>2247900</xdr:colOff>
      <xdr:row>0</xdr:row>
      <xdr:rowOff>647700</xdr:rowOff>
    </xdr:to>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028700" y="161925"/>
          <a:ext cx="1219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76200</xdr:rowOff>
    </xdr:from>
    <xdr:to>
      <xdr:col>1</xdr:col>
      <xdr:colOff>781050</xdr:colOff>
      <xdr:row>0</xdr:row>
      <xdr:rowOff>685800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33350" y="76200"/>
          <a:ext cx="11620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2" Type="http://schemas.openxmlformats.org/officeDocument/2006/relationships/image" Target="../media/image1.jpeg" /><Relationship Id="rId1" Type="http://schemas.openxmlformats.org/officeDocument/2006/relationships/drawing" Target="../drawings/drawing1.xml" /><Relationship Id="rId3" Type="http://schemas.openxmlformats.org/officeDocument/2006/relationships/image" Target="../media/image2.jpeg" /></Relationships>
</file>

<file path=xl/worksheets/_rels/sheet2.xml.rels><?xml version="1.0" encoding="utf-8" standalone="yes"?><Relationships xmlns="http://schemas.openxmlformats.org/package/2006/relationships"><Relationship Id="rId3" Type="http://schemas.openxmlformats.org/officeDocument/2006/relationships/image" Target="../media/image1.jpeg" /><Relationship Id="rId1" Type="http://schemas.openxmlformats.org/officeDocument/2006/relationships/drawing" Target="../drawings/drawing2.xml" /><Relationship Id="rId2" Type="http://schemas.openxmlformats.org/officeDocument/2006/relationships/image" Target="../media/image3.jpeg"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B7C0C-DFFC-864D-9D9E-021BEA04C413}">
  <dimension ref="A1:J5"/>
  <sheetViews>
    <sheetView workbookViewId="0" topLeftCell="A1">
      <selection activeCell="A1" sqref="A1:B1"/>
    </sheetView>
  </sheetViews>
  <sheetFormatPr defaultColWidth="11.421875" defaultRowHeight="15"/>
  <cols>
    <col min="1" max="1" width="33.7109375" style="0" customWidth="1"/>
    <col min="2" max="2" width="10.7109375" style="0" customWidth="1"/>
    <col min="3" max="3" width="12.7109375" style="0" customWidth="1"/>
    <col min="4" max="4" width="17.421875" style="0" customWidth="1"/>
    <col min="5" max="5" width="18.8515625" style="0" customWidth="1"/>
    <col min="6" max="6" width="15.8515625" style="0" customWidth="1"/>
    <col min="7" max="7" width="14.00390625" style="0" customWidth="1"/>
    <col min="8" max="8" width="13.8515625" style="0" customWidth="1"/>
    <col min="9" max="9" width="14.421875" style="0" customWidth="1"/>
    <col min="10" max="10" width="13.28125" style="0" customWidth="1"/>
  </cols>
  <sheetData>
    <row r="1" spans="1:10" ht="108" customHeight="1">
      <c r="A1" s="44" t="s">
        <v>231</v>
      </c>
      <c r="B1" s="45"/>
      <c r="C1" s="46" t="s">
        <v>156</v>
      </c>
      <c r="D1" s="47"/>
      <c r="E1" s="47"/>
      <c r="F1" s="47"/>
      <c r="G1" s="47"/>
      <c r="H1" s="47"/>
      <c r="I1" s="47"/>
      <c r="J1" s="48"/>
    </row>
    <row r="2" spans="1:10" ht="60">
      <c r="A2" s="12" t="s">
        <v>228</v>
      </c>
      <c r="B2" s="12" t="s">
        <v>157</v>
      </c>
      <c r="C2" s="12" t="s">
        <v>158</v>
      </c>
      <c r="D2" s="12" t="s">
        <v>159</v>
      </c>
      <c r="E2" s="13" t="s">
        <v>160</v>
      </c>
      <c r="F2" s="13" t="s">
        <v>161</v>
      </c>
      <c r="G2" s="13" t="s">
        <v>162</v>
      </c>
      <c r="H2" s="12" t="s">
        <v>163</v>
      </c>
      <c r="I2" s="12" t="s">
        <v>164</v>
      </c>
      <c r="J2" s="12" t="s">
        <v>165</v>
      </c>
    </row>
    <row r="3" spans="1:10" ht="16">
      <c r="A3" s="14" t="s">
        <v>166</v>
      </c>
      <c r="B3" s="14">
        <v>39</v>
      </c>
      <c r="C3" s="14">
        <v>39</v>
      </c>
      <c r="D3" s="15">
        <v>86705</v>
      </c>
      <c r="E3" s="15">
        <v>58177</v>
      </c>
      <c r="F3" s="15">
        <v>6851</v>
      </c>
      <c r="G3" s="15">
        <v>21677</v>
      </c>
      <c r="H3" s="15">
        <v>4309</v>
      </c>
      <c r="I3" s="15">
        <v>1891</v>
      </c>
      <c r="J3" s="16">
        <f>I3/H3</f>
        <v>0.43884892086330934</v>
      </c>
    </row>
    <row r="4" spans="1:10" ht="16">
      <c r="A4" s="14" t="s">
        <v>167</v>
      </c>
      <c r="B4" s="14">
        <v>5</v>
      </c>
      <c r="C4" s="17"/>
      <c r="D4" s="15">
        <v>6014</v>
      </c>
      <c r="E4" s="18" t="s">
        <v>168</v>
      </c>
      <c r="F4" s="18" t="s">
        <v>168</v>
      </c>
      <c r="G4" s="18" t="s">
        <v>168</v>
      </c>
      <c r="H4" s="19" t="s">
        <v>168</v>
      </c>
      <c r="I4" s="19" t="s">
        <v>168</v>
      </c>
      <c r="J4" s="19" t="s">
        <v>168</v>
      </c>
    </row>
    <row r="5" spans="1:10" ht="17">
      <c r="A5" s="20" t="s">
        <v>169</v>
      </c>
      <c r="B5" s="20">
        <f>SUM(B3:B4)</f>
        <v>44</v>
      </c>
      <c r="C5" s="20">
        <f>C3</f>
        <v>39</v>
      </c>
      <c r="D5" s="21">
        <f>SUM(D3:D4)</f>
        <v>92719</v>
      </c>
      <c r="E5" s="21">
        <f>SUM(E3:E4)</f>
        <v>58177</v>
      </c>
      <c r="F5" s="21">
        <f aca="true" t="shared" si="0" ref="F5:J5">SUM(F3:F4)</f>
        <v>6851</v>
      </c>
      <c r="G5" s="21">
        <f t="shared" si="0"/>
        <v>21677</v>
      </c>
      <c r="H5" s="21">
        <f t="shared" si="0"/>
        <v>4309</v>
      </c>
      <c r="I5" s="21">
        <f t="shared" si="0"/>
        <v>1891</v>
      </c>
      <c r="J5" s="22">
        <f t="shared" si="0"/>
        <v>0.43884892086330934</v>
      </c>
    </row>
  </sheetData>
  <mergeCells count="2">
    <mergeCell ref="A1:B1"/>
    <mergeCell ref="C1:J1"/>
  </mergeCells>
  <printOptions/>
  <pageMargins left="0.7" right="0.7" top="0.75" bottom="0.75" header="0.3" footer="0.3"/>
  <pageSetup orientation="portrait" paperSize="9"/>
  <ignoredErrors>
    <ignoredError sqref="C5" formula="1"/>
  </ignoredErrors>
  <drawing r:id="rId1"/>
  <pictur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47"/>
  <sheetViews>
    <sheetView tabSelected="1" workbookViewId="0" topLeftCell="A1">
      <pane ySplit="2" topLeftCell="A3" activePane="bottomLeft" state="frozen"/>
      <selection pane="bottomLeft" activeCell="A3" sqref="A3:A46"/>
    </sheetView>
  </sheetViews>
  <sheetFormatPr defaultColWidth="11.421875" defaultRowHeight="15"/>
  <cols>
    <col min="1" max="1" width="7.7109375" style="1" customWidth="1"/>
    <col min="2" max="2" width="18.8515625" style="0" customWidth="1"/>
    <col min="3" max="3" width="18.421875" style="1" customWidth="1"/>
    <col min="4" max="4" width="43.7109375" style="0" customWidth="1"/>
    <col min="5" max="5" width="17.7109375" style="0" bestFit="1" customWidth="1"/>
    <col min="6" max="6" width="14.00390625" style="0" customWidth="1"/>
    <col min="7" max="7" width="13.140625" style="0" customWidth="1"/>
    <col min="8" max="8" width="13.140625" style="1" customWidth="1"/>
    <col min="9" max="9" width="16.140625" style="0" customWidth="1"/>
    <col min="10" max="10" width="18.421875" style="0" customWidth="1"/>
    <col min="11" max="12" width="16.00390625" style="0" customWidth="1"/>
    <col min="13" max="13" width="16.28125" style="0" customWidth="1"/>
    <col min="14" max="14" width="11.7109375" style="0" customWidth="1"/>
    <col min="15" max="15" width="16.00390625" style="0" customWidth="1"/>
    <col min="16" max="16" width="15.421875" style="0" customWidth="1"/>
    <col min="17" max="17" width="15.28125" style="0" customWidth="1"/>
    <col min="18" max="18" width="16.28125" style="0" customWidth="1"/>
    <col min="19" max="19" width="14.28125" style="0" customWidth="1"/>
    <col min="20" max="20" width="17.140625" style="0" customWidth="1"/>
    <col min="21" max="21" width="16.28125" style="0" customWidth="1"/>
    <col min="22" max="22" width="15.28125" style="0" customWidth="1"/>
    <col min="23" max="23" width="16.421875" style="0" customWidth="1"/>
  </cols>
  <sheetData>
    <row r="1" spans="1:23" s="1" customFormat="1" ht="141" customHeight="1">
      <c r="A1" s="49" t="s">
        <v>230</v>
      </c>
      <c r="B1" s="49"/>
      <c r="C1" s="49"/>
      <c r="D1" s="49"/>
      <c r="E1" s="50" t="s">
        <v>152</v>
      </c>
      <c r="F1" s="51"/>
      <c r="G1" s="51"/>
      <c r="H1" s="51"/>
      <c r="I1" s="51"/>
      <c r="J1" s="51"/>
      <c r="K1" s="51"/>
      <c r="L1" s="51"/>
      <c r="M1" s="51"/>
      <c r="N1" s="51"/>
      <c r="O1" s="51"/>
      <c r="P1" s="51"/>
      <c r="Q1" s="51"/>
      <c r="R1" s="51"/>
      <c r="S1" s="51"/>
      <c r="T1" s="51"/>
      <c r="U1" s="51"/>
      <c r="V1" s="51"/>
      <c r="W1" s="51"/>
    </row>
    <row r="2" spans="1:23" ht="68">
      <c r="A2" s="2" t="s">
        <v>0</v>
      </c>
      <c r="B2" s="2" t="s">
        <v>1</v>
      </c>
      <c r="C2" s="2" t="s">
        <v>143</v>
      </c>
      <c r="D2" s="2" t="s">
        <v>2</v>
      </c>
      <c r="E2" s="2" t="s">
        <v>3</v>
      </c>
      <c r="F2" s="2" t="s">
        <v>4</v>
      </c>
      <c r="G2" s="2" t="s">
        <v>123</v>
      </c>
      <c r="H2" s="2" t="s">
        <v>144</v>
      </c>
      <c r="I2" s="3" t="s">
        <v>145</v>
      </c>
      <c r="J2" s="3" t="s">
        <v>146</v>
      </c>
      <c r="K2" s="3" t="s">
        <v>5</v>
      </c>
      <c r="L2" s="3" t="s">
        <v>6</v>
      </c>
      <c r="M2" s="3" t="s">
        <v>147</v>
      </c>
      <c r="N2" s="3" t="s">
        <v>7</v>
      </c>
      <c r="O2" s="3" t="s">
        <v>148</v>
      </c>
      <c r="P2" s="3" t="s">
        <v>8</v>
      </c>
      <c r="Q2" s="3" t="s">
        <v>9</v>
      </c>
      <c r="R2" s="3" t="s">
        <v>10</v>
      </c>
      <c r="S2" s="3" t="s">
        <v>11</v>
      </c>
      <c r="T2" s="3" t="s">
        <v>149</v>
      </c>
      <c r="U2" s="3" t="s">
        <v>150</v>
      </c>
      <c r="V2" s="3" t="s">
        <v>36</v>
      </c>
      <c r="W2" s="3" t="s">
        <v>151</v>
      </c>
    </row>
    <row r="3" spans="1:23" ht="16">
      <c r="A3" s="4">
        <v>1</v>
      </c>
      <c r="B3" s="4" t="s">
        <v>24</v>
      </c>
      <c r="C3" s="4" t="s">
        <v>153</v>
      </c>
      <c r="D3" s="4" t="s">
        <v>104</v>
      </c>
      <c r="E3" s="4" t="s">
        <v>132</v>
      </c>
      <c r="F3" s="4">
        <v>25</v>
      </c>
      <c r="G3" s="5">
        <v>5156</v>
      </c>
      <c r="H3" s="7">
        <f>J3/G3</f>
        <v>0.03995345228859581</v>
      </c>
      <c r="I3" s="6">
        <v>300</v>
      </c>
      <c r="J3" s="6">
        <v>206</v>
      </c>
      <c r="K3" s="6">
        <v>18</v>
      </c>
      <c r="L3" s="6">
        <v>0</v>
      </c>
      <c r="M3" s="6">
        <v>3</v>
      </c>
      <c r="N3" s="6">
        <v>1</v>
      </c>
      <c r="O3" s="6">
        <v>18</v>
      </c>
      <c r="P3" s="6">
        <v>0</v>
      </c>
      <c r="Q3" s="6">
        <v>54</v>
      </c>
      <c r="R3" s="6">
        <v>0</v>
      </c>
      <c r="S3" s="6">
        <v>0</v>
      </c>
      <c r="T3" s="6">
        <v>30</v>
      </c>
      <c r="U3" s="6">
        <v>12</v>
      </c>
      <c r="V3" s="6">
        <v>300</v>
      </c>
      <c r="W3" s="6">
        <v>0</v>
      </c>
    </row>
    <row r="4" spans="1:23" ht="16">
      <c r="A4" s="4">
        <v>2</v>
      </c>
      <c r="B4" s="4" t="s">
        <v>61</v>
      </c>
      <c r="C4" s="4" t="s">
        <v>153</v>
      </c>
      <c r="D4" s="4" t="s">
        <v>96</v>
      </c>
      <c r="E4" s="4" t="s">
        <v>130</v>
      </c>
      <c r="F4" s="4">
        <v>7</v>
      </c>
      <c r="G4" s="5">
        <v>6064</v>
      </c>
      <c r="H4" s="7">
        <f aca="true" t="shared" si="0" ref="H4:H46">J4/G4</f>
        <v>0.9775725593667546</v>
      </c>
      <c r="I4" s="6">
        <v>7942</v>
      </c>
      <c r="J4" s="6">
        <v>5928</v>
      </c>
      <c r="K4" s="6">
        <v>120</v>
      </c>
      <c r="L4" s="6">
        <v>0</v>
      </c>
      <c r="M4" s="6">
        <v>63</v>
      </c>
      <c r="N4" s="6">
        <v>14</v>
      </c>
      <c r="O4" s="6">
        <v>132</v>
      </c>
      <c r="P4" s="6">
        <v>61</v>
      </c>
      <c r="Q4" s="6">
        <v>1114</v>
      </c>
      <c r="R4" s="6">
        <v>6</v>
      </c>
      <c r="S4" s="6">
        <v>504</v>
      </c>
      <c r="T4" s="6">
        <v>458</v>
      </c>
      <c r="U4" s="6">
        <v>224</v>
      </c>
      <c r="V4" s="6">
        <v>7942</v>
      </c>
      <c r="W4" s="6">
        <v>0</v>
      </c>
    </row>
    <row r="5" spans="1:23" ht="16">
      <c r="A5" s="4">
        <v>3</v>
      </c>
      <c r="B5" s="4" t="s">
        <v>18</v>
      </c>
      <c r="C5" s="4" t="s">
        <v>153</v>
      </c>
      <c r="D5" s="4" t="s">
        <v>142</v>
      </c>
      <c r="E5" s="4" t="s">
        <v>128</v>
      </c>
      <c r="F5" s="4">
        <v>11</v>
      </c>
      <c r="G5" s="5">
        <v>6095</v>
      </c>
      <c r="H5" s="7">
        <f t="shared" si="0"/>
        <v>0.0029532403609515995</v>
      </c>
      <c r="I5" s="6">
        <v>30</v>
      </c>
      <c r="J5" s="6">
        <v>18</v>
      </c>
      <c r="K5" s="6">
        <v>1</v>
      </c>
      <c r="L5" s="6">
        <v>0</v>
      </c>
      <c r="M5" s="6">
        <v>0</v>
      </c>
      <c r="N5" s="6">
        <v>0</v>
      </c>
      <c r="O5" s="6">
        <v>5</v>
      </c>
      <c r="P5" s="6">
        <v>0</v>
      </c>
      <c r="Q5" s="6">
        <v>6</v>
      </c>
      <c r="R5" s="6">
        <v>0</v>
      </c>
      <c r="S5" s="6">
        <v>0</v>
      </c>
      <c r="T5" s="6">
        <v>4</v>
      </c>
      <c r="U5" s="6">
        <v>2</v>
      </c>
      <c r="V5" s="6">
        <v>30</v>
      </c>
      <c r="W5" s="6">
        <v>0</v>
      </c>
    </row>
    <row r="6" spans="1:23" ht="16">
      <c r="A6" s="4">
        <v>4</v>
      </c>
      <c r="B6" s="4" t="s">
        <v>30</v>
      </c>
      <c r="C6" s="4" t="s">
        <v>153</v>
      </c>
      <c r="D6" s="4" t="s">
        <v>86</v>
      </c>
      <c r="E6" s="4" t="s">
        <v>128</v>
      </c>
      <c r="F6" s="4">
        <v>15</v>
      </c>
      <c r="G6" s="5">
        <v>7427</v>
      </c>
      <c r="H6" s="7">
        <f t="shared" si="0"/>
        <v>0.0013464386697185943</v>
      </c>
      <c r="I6" s="6">
        <v>18</v>
      </c>
      <c r="J6" s="6">
        <v>10</v>
      </c>
      <c r="K6" s="6">
        <v>1</v>
      </c>
      <c r="L6" s="6">
        <v>0</v>
      </c>
      <c r="M6" s="6">
        <v>0</v>
      </c>
      <c r="N6" s="6">
        <v>0</v>
      </c>
      <c r="O6" s="6">
        <v>1</v>
      </c>
      <c r="P6" s="6">
        <v>0</v>
      </c>
      <c r="Q6" s="6">
        <v>6</v>
      </c>
      <c r="R6" s="6">
        <v>0</v>
      </c>
      <c r="S6" s="6">
        <v>0</v>
      </c>
      <c r="T6" s="6">
        <v>7</v>
      </c>
      <c r="U6" s="6">
        <v>2</v>
      </c>
      <c r="V6" s="6">
        <v>18</v>
      </c>
      <c r="W6" s="6">
        <v>0</v>
      </c>
    </row>
    <row r="7" spans="1:23" ht="16">
      <c r="A7" s="4">
        <v>5</v>
      </c>
      <c r="B7" s="4" t="s">
        <v>62</v>
      </c>
      <c r="C7" s="4" t="s">
        <v>153</v>
      </c>
      <c r="D7" s="4" t="s">
        <v>117</v>
      </c>
      <c r="E7" s="4" t="s">
        <v>138</v>
      </c>
      <c r="F7" s="4">
        <v>7</v>
      </c>
      <c r="G7" s="5">
        <v>5821</v>
      </c>
      <c r="H7" s="7">
        <f t="shared" si="0"/>
        <v>0.019756055660539427</v>
      </c>
      <c r="I7" s="6">
        <v>158</v>
      </c>
      <c r="J7" s="6">
        <v>115</v>
      </c>
      <c r="K7" s="6">
        <v>5</v>
      </c>
      <c r="L7" s="6">
        <v>0</v>
      </c>
      <c r="M7" s="6">
        <v>2</v>
      </c>
      <c r="N7" s="6">
        <v>0</v>
      </c>
      <c r="O7" s="6">
        <v>4</v>
      </c>
      <c r="P7" s="6">
        <v>1</v>
      </c>
      <c r="Q7" s="6">
        <v>30</v>
      </c>
      <c r="R7" s="6">
        <v>0</v>
      </c>
      <c r="S7" s="6">
        <v>1</v>
      </c>
      <c r="T7" s="6">
        <v>40</v>
      </c>
      <c r="U7" s="6">
        <v>11</v>
      </c>
      <c r="V7" s="6">
        <v>158</v>
      </c>
      <c r="W7" s="6">
        <v>0</v>
      </c>
    </row>
    <row r="8" spans="1:23" ht="34">
      <c r="A8" s="8">
        <v>6</v>
      </c>
      <c r="B8" s="8" t="s">
        <v>63</v>
      </c>
      <c r="C8" s="9" t="s">
        <v>227</v>
      </c>
      <c r="D8" s="8" t="s">
        <v>87</v>
      </c>
      <c r="E8" s="8" t="s">
        <v>128</v>
      </c>
      <c r="F8" s="8">
        <v>17</v>
      </c>
      <c r="G8" s="38">
        <v>6567</v>
      </c>
      <c r="H8" s="39"/>
      <c r="I8" s="10">
        <v>61</v>
      </c>
      <c r="J8" s="10"/>
      <c r="K8" s="10"/>
      <c r="L8" s="10"/>
      <c r="M8" s="10"/>
      <c r="N8" s="10"/>
      <c r="O8" s="10"/>
      <c r="P8" s="10"/>
      <c r="Q8" s="10"/>
      <c r="R8" s="10"/>
      <c r="S8" s="10"/>
      <c r="T8" s="10"/>
      <c r="U8" s="10"/>
      <c r="V8" s="10"/>
      <c r="W8" s="10"/>
    </row>
    <row r="9" spans="1:23" ht="16">
      <c r="A9" s="4">
        <v>7</v>
      </c>
      <c r="B9" s="4" t="s">
        <v>64</v>
      </c>
      <c r="C9" s="4" t="s">
        <v>153</v>
      </c>
      <c r="D9" s="4" t="s">
        <v>92</v>
      </c>
      <c r="E9" s="4" t="s">
        <v>130</v>
      </c>
      <c r="F9" s="4">
        <v>3</v>
      </c>
      <c r="G9" s="5">
        <v>6107</v>
      </c>
      <c r="H9" s="7">
        <f t="shared" si="0"/>
        <v>0.28622891763550024</v>
      </c>
      <c r="I9" s="6">
        <v>3166</v>
      </c>
      <c r="J9" s="6">
        <v>1748</v>
      </c>
      <c r="K9" s="6">
        <v>58</v>
      </c>
      <c r="L9" s="6">
        <v>0</v>
      </c>
      <c r="M9" s="6">
        <v>14</v>
      </c>
      <c r="N9" s="6">
        <v>2</v>
      </c>
      <c r="O9" s="6">
        <v>81</v>
      </c>
      <c r="P9" s="6">
        <v>68</v>
      </c>
      <c r="Q9" s="6">
        <v>372</v>
      </c>
      <c r="R9" s="6">
        <v>9</v>
      </c>
      <c r="S9" s="6">
        <v>814</v>
      </c>
      <c r="T9" s="6">
        <v>309</v>
      </c>
      <c r="U9" s="6">
        <v>118</v>
      </c>
      <c r="V9" s="6">
        <v>3166</v>
      </c>
      <c r="W9" s="6">
        <v>0</v>
      </c>
    </row>
    <row r="10" spans="1:23" ht="16">
      <c r="A10" s="4">
        <v>8</v>
      </c>
      <c r="B10" s="4" t="s">
        <v>35</v>
      </c>
      <c r="C10" s="4" t="s">
        <v>153</v>
      </c>
      <c r="D10" s="4" t="s">
        <v>101</v>
      </c>
      <c r="E10" s="4" t="s">
        <v>132</v>
      </c>
      <c r="F10" s="4">
        <v>6</v>
      </c>
      <c r="G10" s="5">
        <v>5750</v>
      </c>
      <c r="H10" s="7">
        <f t="shared" si="0"/>
        <v>0.14243478260869566</v>
      </c>
      <c r="I10" s="6">
        <v>1307</v>
      </c>
      <c r="J10" s="6">
        <v>819</v>
      </c>
      <c r="K10" s="6">
        <v>20</v>
      </c>
      <c r="L10" s="6">
        <v>0</v>
      </c>
      <c r="M10" s="6">
        <v>12</v>
      </c>
      <c r="N10" s="6">
        <v>0</v>
      </c>
      <c r="O10" s="6">
        <v>43</v>
      </c>
      <c r="P10" s="6">
        <v>17</v>
      </c>
      <c r="Q10" s="6">
        <v>269</v>
      </c>
      <c r="R10" s="6">
        <v>0</v>
      </c>
      <c r="S10" s="6">
        <v>127</v>
      </c>
      <c r="T10" s="6">
        <v>231</v>
      </c>
      <c r="U10" s="6">
        <v>69</v>
      </c>
      <c r="V10" s="6">
        <v>1307</v>
      </c>
      <c r="W10" s="6">
        <v>0</v>
      </c>
    </row>
    <row r="11" spans="1:23" ht="16">
      <c r="A11" s="4">
        <v>9</v>
      </c>
      <c r="B11" s="4" t="s">
        <v>21</v>
      </c>
      <c r="C11" s="4" t="s">
        <v>153</v>
      </c>
      <c r="D11" s="4" t="s">
        <v>113</v>
      </c>
      <c r="E11" s="4" t="s">
        <v>135</v>
      </c>
      <c r="F11" s="4">
        <v>5</v>
      </c>
      <c r="G11" s="5">
        <v>7095</v>
      </c>
      <c r="H11" s="7">
        <f t="shared" si="0"/>
        <v>0.0054968287526427064</v>
      </c>
      <c r="I11" s="6">
        <v>112</v>
      </c>
      <c r="J11" s="6">
        <v>39</v>
      </c>
      <c r="K11" s="6">
        <v>2</v>
      </c>
      <c r="L11" s="6">
        <v>0</v>
      </c>
      <c r="M11" s="6">
        <v>0</v>
      </c>
      <c r="N11" s="6">
        <v>0</v>
      </c>
      <c r="O11" s="6">
        <v>30</v>
      </c>
      <c r="P11" s="6">
        <v>1</v>
      </c>
      <c r="Q11" s="6">
        <v>37</v>
      </c>
      <c r="R11" s="6">
        <v>0</v>
      </c>
      <c r="S11" s="6">
        <v>3</v>
      </c>
      <c r="T11" s="6">
        <v>34</v>
      </c>
      <c r="U11" s="6">
        <v>12</v>
      </c>
      <c r="V11" s="6">
        <v>112</v>
      </c>
      <c r="W11" s="6">
        <v>0</v>
      </c>
    </row>
    <row r="12" spans="1:23" s="11" customFormat="1" ht="34">
      <c r="A12" s="8">
        <v>10</v>
      </c>
      <c r="B12" s="8" t="s">
        <v>32</v>
      </c>
      <c r="C12" s="9" t="s">
        <v>154</v>
      </c>
      <c r="D12" s="8" t="s">
        <v>84</v>
      </c>
      <c r="E12" s="8" t="s">
        <v>128</v>
      </c>
      <c r="F12" s="8">
        <v>11</v>
      </c>
      <c r="G12" s="10">
        <v>6095</v>
      </c>
      <c r="H12" s="8"/>
      <c r="I12" s="8">
        <v>988</v>
      </c>
      <c r="J12" s="8"/>
      <c r="K12" s="8"/>
      <c r="L12" s="8"/>
      <c r="M12" s="8"/>
      <c r="N12" s="8"/>
      <c r="O12" s="8"/>
      <c r="P12" s="8"/>
      <c r="Q12" s="8"/>
      <c r="R12" s="8"/>
      <c r="S12" s="8"/>
      <c r="T12" s="8"/>
      <c r="U12" s="8"/>
      <c r="V12" s="8"/>
      <c r="W12" s="8"/>
    </row>
    <row r="13" spans="1:23" ht="16">
      <c r="A13" s="4">
        <v>11</v>
      </c>
      <c r="B13" s="4" t="s">
        <v>65</v>
      </c>
      <c r="C13" s="4" t="s">
        <v>153</v>
      </c>
      <c r="D13" s="4" t="s">
        <v>95</v>
      </c>
      <c r="E13" s="4" t="s">
        <v>130</v>
      </c>
      <c r="F13" s="4">
        <v>6</v>
      </c>
      <c r="G13" s="5">
        <v>7284</v>
      </c>
      <c r="H13" s="7">
        <f t="shared" si="0"/>
        <v>0.18684788577704559</v>
      </c>
      <c r="I13" s="6">
        <v>2186</v>
      </c>
      <c r="J13" s="6">
        <v>1361</v>
      </c>
      <c r="K13" s="6">
        <v>10</v>
      </c>
      <c r="L13" s="6">
        <v>0</v>
      </c>
      <c r="M13" s="6">
        <v>11</v>
      </c>
      <c r="N13" s="6">
        <v>1</v>
      </c>
      <c r="O13" s="6">
        <v>81</v>
      </c>
      <c r="P13" s="6">
        <v>34</v>
      </c>
      <c r="Q13" s="6">
        <v>247</v>
      </c>
      <c r="R13" s="6">
        <v>9</v>
      </c>
      <c r="S13" s="6">
        <v>432</v>
      </c>
      <c r="T13" s="6">
        <v>59</v>
      </c>
      <c r="U13" s="6">
        <v>30</v>
      </c>
      <c r="V13" s="6">
        <v>2186</v>
      </c>
      <c r="W13" s="6">
        <v>0</v>
      </c>
    </row>
    <row r="14" spans="1:23" ht="16">
      <c r="A14" s="4">
        <v>12</v>
      </c>
      <c r="B14" s="4" t="s">
        <v>66</v>
      </c>
      <c r="C14" s="4" t="s">
        <v>153</v>
      </c>
      <c r="D14" s="4" t="s">
        <v>103</v>
      </c>
      <c r="E14" s="4" t="s">
        <v>132</v>
      </c>
      <c r="F14" s="4">
        <v>20</v>
      </c>
      <c r="G14" s="5">
        <v>5566</v>
      </c>
      <c r="H14" s="7">
        <f t="shared" si="0"/>
        <v>0.026769673014732303</v>
      </c>
      <c r="I14" s="6">
        <v>233</v>
      </c>
      <c r="J14" s="6">
        <v>149</v>
      </c>
      <c r="K14" s="6">
        <v>3</v>
      </c>
      <c r="L14" s="6">
        <v>0</v>
      </c>
      <c r="M14" s="6">
        <v>1</v>
      </c>
      <c r="N14" s="6">
        <v>0</v>
      </c>
      <c r="O14" s="6">
        <v>3</v>
      </c>
      <c r="P14" s="6">
        <v>0</v>
      </c>
      <c r="Q14" s="6">
        <v>77</v>
      </c>
      <c r="R14" s="6">
        <v>0</v>
      </c>
      <c r="S14" s="6">
        <v>0</v>
      </c>
      <c r="T14" s="6">
        <v>27</v>
      </c>
      <c r="U14" s="6">
        <v>8</v>
      </c>
      <c r="V14" s="6">
        <v>233</v>
      </c>
      <c r="W14" s="6">
        <v>0</v>
      </c>
    </row>
    <row r="15" spans="1:23" ht="16">
      <c r="A15" s="4">
        <v>13</v>
      </c>
      <c r="B15" s="4" t="s">
        <v>67</v>
      </c>
      <c r="C15" s="4" t="s">
        <v>153</v>
      </c>
      <c r="D15" s="4" t="s">
        <v>81</v>
      </c>
      <c r="E15" s="4" t="s">
        <v>127</v>
      </c>
      <c r="F15" s="4">
        <v>2</v>
      </c>
      <c r="G15" s="5">
        <v>5168</v>
      </c>
      <c r="H15" s="7">
        <f t="shared" si="0"/>
        <v>0.025735294117647058</v>
      </c>
      <c r="I15" s="6">
        <v>181</v>
      </c>
      <c r="J15" s="6">
        <v>133</v>
      </c>
      <c r="K15" s="6">
        <v>1</v>
      </c>
      <c r="L15" s="6">
        <v>0</v>
      </c>
      <c r="M15" s="6">
        <v>2</v>
      </c>
      <c r="N15" s="6">
        <v>0</v>
      </c>
      <c r="O15" s="6">
        <v>3</v>
      </c>
      <c r="P15" s="6">
        <v>0</v>
      </c>
      <c r="Q15" s="6">
        <v>42</v>
      </c>
      <c r="R15" s="6">
        <v>0</v>
      </c>
      <c r="S15" s="6">
        <v>0</v>
      </c>
      <c r="T15" s="6">
        <v>18</v>
      </c>
      <c r="U15" s="6">
        <v>8</v>
      </c>
      <c r="V15" s="6">
        <v>181</v>
      </c>
      <c r="W15" s="6">
        <v>0</v>
      </c>
    </row>
    <row r="16" spans="1:23" ht="16">
      <c r="A16" s="4">
        <v>14</v>
      </c>
      <c r="B16" s="4" t="s">
        <v>68</v>
      </c>
      <c r="C16" s="4" t="s">
        <v>153</v>
      </c>
      <c r="D16" s="4" t="s">
        <v>115</v>
      </c>
      <c r="E16" s="4" t="s">
        <v>137</v>
      </c>
      <c r="F16" s="4">
        <v>7</v>
      </c>
      <c r="G16" s="5">
        <v>5379</v>
      </c>
      <c r="H16" s="7">
        <f t="shared" si="0"/>
        <v>0.005577244841048522</v>
      </c>
      <c r="I16" s="6">
        <v>82</v>
      </c>
      <c r="J16" s="6">
        <v>30</v>
      </c>
      <c r="K16" s="6">
        <v>0</v>
      </c>
      <c r="L16" s="6">
        <v>0</v>
      </c>
      <c r="M16" s="6">
        <v>0</v>
      </c>
      <c r="N16" s="6">
        <v>0</v>
      </c>
      <c r="O16" s="6">
        <v>0</v>
      </c>
      <c r="P16" s="6">
        <v>0</v>
      </c>
      <c r="Q16" s="6">
        <v>52</v>
      </c>
      <c r="R16" s="6">
        <v>0</v>
      </c>
      <c r="S16" s="6">
        <v>0</v>
      </c>
      <c r="T16" s="6">
        <v>3</v>
      </c>
      <c r="U16" s="6">
        <v>1</v>
      </c>
      <c r="V16" s="6">
        <v>82</v>
      </c>
      <c r="W16" s="6">
        <v>0</v>
      </c>
    </row>
    <row r="17" spans="1:23" ht="16">
      <c r="A17" s="4">
        <v>15</v>
      </c>
      <c r="B17" s="4" t="s">
        <v>69</v>
      </c>
      <c r="C17" s="4" t="s">
        <v>153</v>
      </c>
      <c r="D17" s="4" t="s">
        <v>141</v>
      </c>
      <c r="E17" s="4" t="s">
        <v>126</v>
      </c>
      <c r="F17" s="4">
        <v>5</v>
      </c>
      <c r="G17" s="5">
        <v>6010</v>
      </c>
      <c r="H17" s="7">
        <f t="shared" si="0"/>
        <v>0.013643926788685524</v>
      </c>
      <c r="I17" s="6">
        <v>137</v>
      </c>
      <c r="J17" s="6">
        <v>82</v>
      </c>
      <c r="K17" s="6">
        <v>0</v>
      </c>
      <c r="L17" s="6">
        <v>0</v>
      </c>
      <c r="M17" s="6">
        <v>1</v>
      </c>
      <c r="N17" s="6">
        <v>1</v>
      </c>
      <c r="O17" s="6">
        <v>27</v>
      </c>
      <c r="P17" s="6">
        <v>0</v>
      </c>
      <c r="Q17" s="6">
        <v>25</v>
      </c>
      <c r="R17" s="6">
        <v>0</v>
      </c>
      <c r="S17" s="6">
        <v>1</v>
      </c>
      <c r="T17" s="6">
        <v>13</v>
      </c>
      <c r="U17" s="6">
        <v>1</v>
      </c>
      <c r="V17" s="6">
        <v>137</v>
      </c>
      <c r="W17" s="6">
        <v>0</v>
      </c>
    </row>
    <row r="18" spans="1:23" ht="16">
      <c r="A18" s="4">
        <v>16</v>
      </c>
      <c r="B18" s="4" t="s">
        <v>33</v>
      </c>
      <c r="C18" s="4" t="s">
        <v>153</v>
      </c>
      <c r="D18" s="4" t="s">
        <v>83</v>
      </c>
      <c r="E18" s="4" t="s">
        <v>127</v>
      </c>
      <c r="F18" s="4">
        <v>1</v>
      </c>
      <c r="G18" s="5">
        <v>5680</v>
      </c>
      <c r="H18" s="7">
        <f t="shared" si="0"/>
        <v>0.05</v>
      </c>
      <c r="I18" s="6">
        <v>460</v>
      </c>
      <c r="J18" s="6">
        <v>284</v>
      </c>
      <c r="K18" s="6">
        <v>2</v>
      </c>
      <c r="L18" s="6">
        <v>0</v>
      </c>
      <c r="M18" s="6">
        <v>1</v>
      </c>
      <c r="N18" s="6">
        <v>0</v>
      </c>
      <c r="O18" s="6">
        <v>7</v>
      </c>
      <c r="P18" s="6">
        <v>0</v>
      </c>
      <c r="Q18" s="6">
        <v>166</v>
      </c>
      <c r="R18" s="6">
        <v>0</v>
      </c>
      <c r="S18" s="6">
        <v>0</v>
      </c>
      <c r="T18" s="6">
        <v>7</v>
      </c>
      <c r="U18" s="6">
        <v>2</v>
      </c>
      <c r="V18" s="6">
        <v>460</v>
      </c>
      <c r="W18" s="6">
        <v>0</v>
      </c>
    </row>
    <row r="19" spans="1:23" ht="16">
      <c r="A19" s="4">
        <v>17</v>
      </c>
      <c r="B19" s="4" t="s">
        <v>16</v>
      </c>
      <c r="C19" s="4" t="s">
        <v>153</v>
      </c>
      <c r="D19" s="4" t="s">
        <v>105</v>
      </c>
      <c r="E19" s="4" t="s">
        <v>132</v>
      </c>
      <c r="F19" s="4">
        <v>29</v>
      </c>
      <c r="G19" s="5">
        <v>5858</v>
      </c>
      <c r="H19" s="7">
        <f t="shared" si="0"/>
        <v>0.04557869580061454</v>
      </c>
      <c r="I19" s="6">
        <v>410</v>
      </c>
      <c r="J19" s="6">
        <v>267</v>
      </c>
      <c r="K19" s="6">
        <v>7</v>
      </c>
      <c r="L19" s="6">
        <v>0</v>
      </c>
      <c r="M19" s="6">
        <v>1</v>
      </c>
      <c r="N19" s="6">
        <v>0</v>
      </c>
      <c r="O19" s="6">
        <v>18</v>
      </c>
      <c r="P19" s="6">
        <v>2</v>
      </c>
      <c r="Q19" s="6">
        <v>115</v>
      </c>
      <c r="R19" s="6">
        <v>0</v>
      </c>
      <c r="S19" s="6">
        <v>0</v>
      </c>
      <c r="T19" s="6">
        <v>56</v>
      </c>
      <c r="U19" s="6">
        <v>22</v>
      </c>
      <c r="V19" s="6">
        <v>410</v>
      </c>
      <c r="W19" s="6">
        <v>0</v>
      </c>
    </row>
    <row r="20" spans="1:23" ht="16">
      <c r="A20" s="4">
        <v>18</v>
      </c>
      <c r="B20" s="4" t="s">
        <v>70</v>
      </c>
      <c r="C20" s="4" t="s">
        <v>153</v>
      </c>
      <c r="D20" s="4" t="s">
        <v>100</v>
      </c>
      <c r="E20" s="4" t="s">
        <v>131</v>
      </c>
      <c r="F20" s="4">
        <v>10</v>
      </c>
      <c r="G20" s="5">
        <v>5992</v>
      </c>
      <c r="H20" s="7">
        <f t="shared" si="0"/>
        <v>0.1972630173564753</v>
      </c>
      <c r="I20" s="6">
        <v>2170</v>
      </c>
      <c r="J20" s="6">
        <v>1182</v>
      </c>
      <c r="K20" s="6">
        <v>53</v>
      </c>
      <c r="L20" s="6">
        <v>0</v>
      </c>
      <c r="M20" s="6">
        <v>10</v>
      </c>
      <c r="N20" s="6">
        <v>13</v>
      </c>
      <c r="O20" s="6">
        <v>229</v>
      </c>
      <c r="P20" s="6">
        <v>33</v>
      </c>
      <c r="Q20" s="6">
        <v>463</v>
      </c>
      <c r="R20" s="6">
        <v>1</v>
      </c>
      <c r="S20" s="6">
        <v>186</v>
      </c>
      <c r="T20" s="6">
        <v>102</v>
      </c>
      <c r="U20" s="6">
        <v>44</v>
      </c>
      <c r="V20" s="6">
        <v>2170</v>
      </c>
      <c r="W20" s="6">
        <v>0</v>
      </c>
    </row>
    <row r="21" spans="1:23" ht="34">
      <c r="A21" s="8">
        <v>19</v>
      </c>
      <c r="B21" s="8" t="s">
        <v>71</v>
      </c>
      <c r="C21" s="9" t="s">
        <v>229</v>
      </c>
      <c r="D21" s="8" t="s">
        <v>112</v>
      </c>
      <c r="E21" s="8" t="s">
        <v>134</v>
      </c>
      <c r="F21" s="8">
        <v>8</v>
      </c>
      <c r="G21" s="38">
        <v>6184</v>
      </c>
      <c r="H21" s="39"/>
      <c r="I21" s="10">
        <v>1535</v>
      </c>
      <c r="J21" s="10"/>
      <c r="K21" s="10"/>
      <c r="L21" s="10"/>
      <c r="M21" s="10"/>
      <c r="N21" s="10"/>
      <c r="O21" s="10"/>
      <c r="P21" s="10"/>
      <c r="Q21" s="10"/>
      <c r="R21" s="10"/>
      <c r="S21" s="10"/>
      <c r="T21" s="10"/>
      <c r="U21" s="10"/>
      <c r="V21" s="10"/>
      <c r="W21" s="10"/>
    </row>
    <row r="22" spans="1:23" ht="34">
      <c r="A22" s="8">
        <v>20</v>
      </c>
      <c r="B22" s="8" t="s">
        <v>72</v>
      </c>
      <c r="C22" s="9" t="s">
        <v>155</v>
      </c>
      <c r="D22" s="8" t="s">
        <v>108</v>
      </c>
      <c r="E22" s="8" t="s">
        <v>133</v>
      </c>
      <c r="F22" s="8">
        <v>10</v>
      </c>
      <c r="G22" s="10">
        <v>6335</v>
      </c>
      <c r="H22" s="8"/>
      <c r="I22" s="8">
        <v>3</v>
      </c>
      <c r="J22" s="8"/>
      <c r="K22" s="8"/>
      <c r="L22" s="8"/>
      <c r="M22" s="8"/>
      <c r="N22" s="8"/>
      <c r="O22" s="8"/>
      <c r="P22" s="8"/>
      <c r="Q22" s="8"/>
      <c r="R22" s="8"/>
      <c r="S22" s="8"/>
      <c r="T22" s="8"/>
      <c r="U22" s="8"/>
      <c r="V22" s="8"/>
      <c r="W22" s="8"/>
    </row>
    <row r="23" spans="1:23" ht="16">
      <c r="A23" s="4">
        <v>21</v>
      </c>
      <c r="B23" s="4" t="s">
        <v>73</v>
      </c>
      <c r="C23" s="4" t="s">
        <v>153</v>
      </c>
      <c r="D23" s="4" t="s">
        <v>99</v>
      </c>
      <c r="E23" s="4" t="s">
        <v>131</v>
      </c>
      <c r="F23" s="4">
        <v>9</v>
      </c>
      <c r="G23" s="5">
        <v>6050</v>
      </c>
      <c r="H23" s="7">
        <f t="shared" si="0"/>
        <v>0.7879338842975206</v>
      </c>
      <c r="I23" s="6">
        <v>6608</v>
      </c>
      <c r="J23" s="6">
        <v>4767</v>
      </c>
      <c r="K23" s="6">
        <v>167</v>
      </c>
      <c r="L23" s="6">
        <v>0</v>
      </c>
      <c r="M23" s="6">
        <v>47</v>
      </c>
      <c r="N23" s="6">
        <v>11</v>
      </c>
      <c r="O23" s="6">
        <v>414</v>
      </c>
      <c r="P23" s="6">
        <v>64</v>
      </c>
      <c r="Q23" s="6">
        <v>721</v>
      </c>
      <c r="R23" s="6">
        <v>1</v>
      </c>
      <c r="S23" s="6">
        <v>416</v>
      </c>
      <c r="T23" s="6">
        <v>494</v>
      </c>
      <c r="U23" s="6">
        <v>228</v>
      </c>
      <c r="V23" s="6">
        <v>6608</v>
      </c>
      <c r="W23" s="6">
        <v>0</v>
      </c>
    </row>
    <row r="24" spans="1:23" ht="16">
      <c r="A24" s="4">
        <v>22</v>
      </c>
      <c r="B24" s="4" t="s">
        <v>74</v>
      </c>
      <c r="C24" s="4" t="s">
        <v>153</v>
      </c>
      <c r="D24" s="4" t="s">
        <v>88</v>
      </c>
      <c r="E24" s="4" t="s">
        <v>128</v>
      </c>
      <c r="F24" s="4">
        <v>23</v>
      </c>
      <c r="G24" s="5">
        <v>7147</v>
      </c>
      <c r="H24" s="7">
        <f t="shared" si="0"/>
        <v>0.2672449979012173</v>
      </c>
      <c r="I24" s="6">
        <v>2452</v>
      </c>
      <c r="J24" s="6">
        <v>1910</v>
      </c>
      <c r="K24" s="6">
        <v>16</v>
      </c>
      <c r="L24" s="6">
        <v>0</v>
      </c>
      <c r="M24" s="6">
        <v>20</v>
      </c>
      <c r="N24" s="6">
        <v>8</v>
      </c>
      <c r="O24" s="6">
        <v>90</v>
      </c>
      <c r="P24" s="6">
        <v>11</v>
      </c>
      <c r="Q24" s="6">
        <v>392</v>
      </c>
      <c r="R24" s="6">
        <v>1</v>
      </c>
      <c r="S24" s="6">
        <v>4</v>
      </c>
      <c r="T24" s="6">
        <v>67</v>
      </c>
      <c r="U24" s="6">
        <v>45</v>
      </c>
      <c r="V24" s="6">
        <v>2452</v>
      </c>
      <c r="W24" s="6">
        <v>0</v>
      </c>
    </row>
    <row r="25" spans="1:23" ht="16">
      <c r="A25" s="4">
        <v>23</v>
      </c>
      <c r="B25" s="4" t="s">
        <v>75</v>
      </c>
      <c r="C25" s="4" t="s">
        <v>153</v>
      </c>
      <c r="D25" s="4" t="s">
        <v>93</v>
      </c>
      <c r="E25" s="4" t="s">
        <v>130</v>
      </c>
      <c r="F25" s="4">
        <v>4</v>
      </c>
      <c r="G25" s="5">
        <v>6051</v>
      </c>
      <c r="H25" s="7">
        <f t="shared" si="0"/>
        <v>0.4933068914229053</v>
      </c>
      <c r="I25" s="6">
        <v>5054</v>
      </c>
      <c r="J25" s="6">
        <v>2985</v>
      </c>
      <c r="K25" s="6">
        <v>61</v>
      </c>
      <c r="L25" s="6">
        <v>0</v>
      </c>
      <c r="M25" s="6">
        <v>49</v>
      </c>
      <c r="N25" s="6">
        <v>5</v>
      </c>
      <c r="O25" s="6">
        <v>27</v>
      </c>
      <c r="P25" s="6">
        <v>85</v>
      </c>
      <c r="Q25" s="6">
        <v>941</v>
      </c>
      <c r="R25" s="6">
        <v>9</v>
      </c>
      <c r="S25" s="6">
        <v>892</v>
      </c>
      <c r="T25" s="6">
        <v>311</v>
      </c>
      <c r="U25" s="6">
        <v>156</v>
      </c>
      <c r="V25" s="6">
        <v>5054</v>
      </c>
      <c r="W25" s="6">
        <v>0</v>
      </c>
    </row>
    <row r="26" spans="1:23" ht="16">
      <c r="A26" s="4">
        <v>24</v>
      </c>
      <c r="B26" s="4" t="s">
        <v>76</v>
      </c>
      <c r="C26" s="4" t="s">
        <v>153</v>
      </c>
      <c r="D26" s="4" t="s">
        <v>94</v>
      </c>
      <c r="E26" s="4" t="s">
        <v>130</v>
      </c>
      <c r="F26" s="4">
        <v>5</v>
      </c>
      <c r="G26" s="5">
        <v>6552</v>
      </c>
      <c r="H26" s="7">
        <f t="shared" si="0"/>
        <v>0.17094017094017094</v>
      </c>
      <c r="I26" s="6">
        <v>1921</v>
      </c>
      <c r="J26" s="6">
        <v>1120</v>
      </c>
      <c r="K26" s="6">
        <v>19</v>
      </c>
      <c r="L26" s="6">
        <v>0</v>
      </c>
      <c r="M26" s="6">
        <v>16</v>
      </c>
      <c r="N26" s="6">
        <v>1</v>
      </c>
      <c r="O26" s="6">
        <v>48</v>
      </c>
      <c r="P26" s="6">
        <v>41</v>
      </c>
      <c r="Q26" s="6">
        <v>295</v>
      </c>
      <c r="R26" s="6">
        <v>6</v>
      </c>
      <c r="S26" s="6">
        <v>375</v>
      </c>
      <c r="T26" s="6">
        <v>155</v>
      </c>
      <c r="U26" s="6">
        <v>76</v>
      </c>
      <c r="V26" s="6">
        <v>1921</v>
      </c>
      <c r="W26" s="6">
        <v>0</v>
      </c>
    </row>
    <row r="27" spans="1:23" ht="34">
      <c r="A27" s="8">
        <v>25</v>
      </c>
      <c r="B27" s="8" t="s">
        <v>34</v>
      </c>
      <c r="C27" s="9" t="s">
        <v>229</v>
      </c>
      <c r="D27" s="8" t="s">
        <v>109</v>
      </c>
      <c r="E27" s="8" t="s">
        <v>134</v>
      </c>
      <c r="F27" s="8">
        <v>2</v>
      </c>
      <c r="G27" s="38">
        <v>6996</v>
      </c>
      <c r="H27" s="39"/>
      <c r="I27" s="10"/>
      <c r="J27" s="10"/>
      <c r="K27" s="10"/>
      <c r="L27" s="10"/>
      <c r="M27" s="10"/>
      <c r="N27" s="10"/>
      <c r="O27" s="10"/>
      <c r="P27" s="10"/>
      <c r="Q27" s="10"/>
      <c r="R27" s="10"/>
      <c r="S27" s="10"/>
      <c r="T27" s="10"/>
      <c r="U27" s="10"/>
      <c r="V27" s="10"/>
      <c r="W27" s="10"/>
    </row>
    <row r="28" spans="1:23" ht="16">
      <c r="A28" s="4">
        <v>26</v>
      </c>
      <c r="B28" s="4" t="s">
        <v>27</v>
      </c>
      <c r="C28" s="4" t="s">
        <v>153</v>
      </c>
      <c r="D28" s="4" t="s">
        <v>102</v>
      </c>
      <c r="E28" s="4" t="s">
        <v>132</v>
      </c>
      <c r="F28" s="4">
        <v>10</v>
      </c>
      <c r="G28" s="5">
        <v>5243</v>
      </c>
      <c r="H28" s="7">
        <f t="shared" si="0"/>
        <v>0.27655922181956893</v>
      </c>
      <c r="I28" s="6">
        <v>4775</v>
      </c>
      <c r="J28" s="6">
        <v>1450</v>
      </c>
      <c r="K28" s="6">
        <v>45</v>
      </c>
      <c r="L28" s="6">
        <v>0</v>
      </c>
      <c r="M28" s="6">
        <v>13</v>
      </c>
      <c r="N28" s="6">
        <v>12</v>
      </c>
      <c r="O28" s="6">
        <v>133</v>
      </c>
      <c r="P28" s="6">
        <v>29</v>
      </c>
      <c r="Q28" s="6">
        <v>2979</v>
      </c>
      <c r="R28" s="6">
        <v>0</v>
      </c>
      <c r="S28" s="6">
        <v>114</v>
      </c>
      <c r="T28" s="6">
        <v>23</v>
      </c>
      <c r="U28" s="6">
        <v>14</v>
      </c>
      <c r="V28" s="6">
        <v>4775</v>
      </c>
      <c r="W28" s="6">
        <v>0</v>
      </c>
    </row>
    <row r="29" spans="1:23" ht="16">
      <c r="A29" s="4">
        <v>27</v>
      </c>
      <c r="B29" s="4" t="s">
        <v>77</v>
      </c>
      <c r="C29" s="4" t="s">
        <v>153</v>
      </c>
      <c r="D29" s="4" t="s">
        <v>114</v>
      </c>
      <c r="E29" s="4" t="s">
        <v>136</v>
      </c>
      <c r="F29" s="4">
        <v>4</v>
      </c>
      <c r="G29" s="5">
        <v>7300</v>
      </c>
      <c r="H29" s="7">
        <f t="shared" si="0"/>
        <v>0.009726027397260273</v>
      </c>
      <c r="I29" s="6">
        <v>265</v>
      </c>
      <c r="J29" s="6">
        <v>71</v>
      </c>
      <c r="K29" s="6">
        <v>3</v>
      </c>
      <c r="L29" s="6">
        <v>0</v>
      </c>
      <c r="M29" s="6">
        <v>0</v>
      </c>
      <c r="N29" s="6">
        <v>0</v>
      </c>
      <c r="O29" s="6">
        <v>18</v>
      </c>
      <c r="P29" s="6">
        <v>0</v>
      </c>
      <c r="Q29" s="6">
        <v>173</v>
      </c>
      <c r="R29" s="6">
        <v>0</v>
      </c>
      <c r="S29" s="6">
        <v>0</v>
      </c>
      <c r="T29" s="6">
        <v>68</v>
      </c>
      <c r="U29" s="6">
        <v>26</v>
      </c>
      <c r="V29" s="6">
        <v>265</v>
      </c>
      <c r="W29" s="6">
        <v>0</v>
      </c>
    </row>
    <row r="30" spans="1:23" ht="16">
      <c r="A30" s="4">
        <v>28</v>
      </c>
      <c r="B30" s="4" t="s">
        <v>78</v>
      </c>
      <c r="C30" s="4" t="s">
        <v>153</v>
      </c>
      <c r="D30" s="4" t="s">
        <v>89</v>
      </c>
      <c r="E30" s="4" t="s">
        <v>129</v>
      </c>
      <c r="F30" s="4">
        <v>2</v>
      </c>
      <c r="G30" s="5">
        <v>6227</v>
      </c>
      <c r="H30" s="7">
        <f t="shared" si="0"/>
        <v>0.11594668379637064</v>
      </c>
      <c r="I30" s="6">
        <v>1062</v>
      </c>
      <c r="J30" s="6">
        <v>722</v>
      </c>
      <c r="K30" s="6">
        <v>8</v>
      </c>
      <c r="L30" s="6">
        <v>0</v>
      </c>
      <c r="M30" s="6">
        <v>8</v>
      </c>
      <c r="N30" s="6">
        <v>3</v>
      </c>
      <c r="O30" s="6">
        <v>45</v>
      </c>
      <c r="P30" s="6">
        <v>5</v>
      </c>
      <c r="Q30" s="6">
        <v>268</v>
      </c>
      <c r="R30" s="6">
        <v>0</v>
      </c>
      <c r="S30" s="6">
        <v>3</v>
      </c>
      <c r="T30" s="6">
        <v>99</v>
      </c>
      <c r="U30" s="6">
        <v>37</v>
      </c>
      <c r="V30" s="6">
        <v>1062</v>
      </c>
      <c r="W30" s="6">
        <v>0</v>
      </c>
    </row>
    <row r="31" spans="1:23" ht="16">
      <c r="A31" s="4">
        <v>29</v>
      </c>
      <c r="B31" s="4" t="s">
        <v>79</v>
      </c>
      <c r="C31" s="4" t="s">
        <v>153</v>
      </c>
      <c r="D31" s="4" t="s">
        <v>82</v>
      </c>
      <c r="E31" s="4" t="s">
        <v>130</v>
      </c>
      <c r="F31" s="4">
        <v>1</v>
      </c>
      <c r="G31" s="5">
        <v>5661</v>
      </c>
      <c r="H31" s="7">
        <f t="shared" si="0"/>
        <v>0.5426603073661898</v>
      </c>
      <c r="I31" s="6">
        <v>5175</v>
      </c>
      <c r="J31" s="6">
        <v>3072</v>
      </c>
      <c r="K31" s="6">
        <v>86</v>
      </c>
      <c r="L31" s="6">
        <v>0</v>
      </c>
      <c r="M31" s="6">
        <v>33</v>
      </c>
      <c r="N31" s="6">
        <v>5</v>
      </c>
      <c r="O31" s="6">
        <v>27</v>
      </c>
      <c r="P31" s="6">
        <v>79</v>
      </c>
      <c r="Q31" s="6">
        <v>999</v>
      </c>
      <c r="R31" s="6">
        <v>2</v>
      </c>
      <c r="S31" s="6">
        <v>872</v>
      </c>
      <c r="T31" s="6">
        <v>295</v>
      </c>
      <c r="U31" s="6">
        <v>156</v>
      </c>
      <c r="V31" s="6">
        <v>5175</v>
      </c>
      <c r="W31" s="6">
        <v>0</v>
      </c>
    </row>
    <row r="32" spans="1:23" ht="16">
      <c r="A32" s="4">
        <v>30</v>
      </c>
      <c r="B32" s="4" t="s">
        <v>12</v>
      </c>
      <c r="C32" s="4" t="s">
        <v>153</v>
      </c>
      <c r="D32" s="4" t="s">
        <v>120</v>
      </c>
      <c r="E32" s="4" t="s">
        <v>140</v>
      </c>
      <c r="F32" s="4">
        <v>10</v>
      </c>
      <c r="G32" s="5">
        <v>6471</v>
      </c>
      <c r="H32" s="7">
        <f t="shared" si="0"/>
        <v>0.07062277855045589</v>
      </c>
      <c r="I32" s="6">
        <v>709</v>
      </c>
      <c r="J32" s="6">
        <v>457</v>
      </c>
      <c r="K32" s="6">
        <v>2</v>
      </c>
      <c r="L32" s="6">
        <v>0</v>
      </c>
      <c r="M32" s="6">
        <v>4</v>
      </c>
      <c r="N32" s="6">
        <v>0</v>
      </c>
      <c r="O32" s="6">
        <v>55</v>
      </c>
      <c r="P32" s="6">
        <v>2</v>
      </c>
      <c r="Q32" s="6">
        <v>187</v>
      </c>
      <c r="R32" s="6">
        <v>0</v>
      </c>
      <c r="S32" s="6">
        <v>2</v>
      </c>
      <c r="T32" s="6">
        <v>39</v>
      </c>
      <c r="U32" s="6">
        <v>23</v>
      </c>
      <c r="V32" s="6">
        <v>709</v>
      </c>
      <c r="W32" s="6">
        <v>0</v>
      </c>
    </row>
    <row r="33" spans="1:23" ht="16">
      <c r="A33" s="4">
        <v>31</v>
      </c>
      <c r="B33" s="4" t="s">
        <v>25</v>
      </c>
      <c r="C33" s="4" t="s">
        <v>153</v>
      </c>
      <c r="D33" s="4" t="s">
        <v>116</v>
      </c>
      <c r="E33" s="4" t="s">
        <v>138</v>
      </c>
      <c r="F33" s="4">
        <v>4</v>
      </c>
      <c r="G33" s="5">
        <v>6074</v>
      </c>
      <c r="H33" s="7">
        <f t="shared" si="0"/>
        <v>0.04889693776753375</v>
      </c>
      <c r="I33" s="6">
        <v>466</v>
      </c>
      <c r="J33" s="6">
        <v>297</v>
      </c>
      <c r="K33" s="6">
        <v>2</v>
      </c>
      <c r="L33" s="6">
        <v>0</v>
      </c>
      <c r="M33" s="6">
        <v>2</v>
      </c>
      <c r="N33" s="6">
        <v>1</v>
      </c>
      <c r="O33" s="6">
        <v>35</v>
      </c>
      <c r="P33" s="6">
        <v>3</v>
      </c>
      <c r="Q33" s="6">
        <v>126</v>
      </c>
      <c r="R33" s="6">
        <v>0</v>
      </c>
      <c r="S33" s="6">
        <v>0</v>
      </c>
      <c r="T33" s="6">
        <v>48</v>
      </c>
      <c r="U33" s="6">
        <v>14</v>
      </c>
      <c r="V33" s="6">
        <v>466</v>
      </c>
      <c r="W33" s="6">
        <v>0</v>
      </c>
    </row>
    <row r="34" spans="1:23" ht="16">
      <c r="A34" s="4">
        <v>32</v>
      </c>
      <c r="B34" s="4" t="s">
        <v>13</v>
      </c>
      <c r="C34" s="4" t="s">
        <v>153</v>
      </c>
      <c r="D34" s="4" t="s">
        <v>122</v>
      </c>
      <c r="E34" s="4" t="s">
        <v>140</v>
      </c>
      <c r="F34" s="4">
        <v>16</v>
      </c>
      <c r="G34" s="5">
        <v>6119</v>
      </c>
      <c r="H34" s="7">
        <f t="shared" si="0"/>
        <v>0.010132374571008334</v>
      </c>
      <c r="I34" s="6">
        <v>79</v>
      </c>
      <c r="J34" s="6">
        <v>62</v>
      </c>
      <c r="K34" s="6">
        <v>0</v>
      </c>
      <c r="L34" s="6">
        <v>0</v>
      </c>
      <c r="M34" s="6">
        <v>0</v>
      </c>
      <c r="N34" s="6">
        <v>0</v>
      </c>
      <c r="O34" s="6">
        <v>1</v>
      </c>
      <c r="P34" s="6">
        <v>0</v>
      </c>
      <c r="Q34" s="6">
        <v>16</v>
      </c>
      <c r="R34" s="6">
        <v>0</v>
      </c>
      <c r="S34" s="6">
        <v>0</v>
      </c>
      <c r="T34" s="6">
        <v>12</v>
      </c>
      <c r="U34" s="6">
        <v>7</v>
      </c>
      <c r="V34" s="6">
        <v>79</v>
      </c>
      <c r="W34" s="6">
        <v>0</v>
      </c>
    </row>
    <row r="35" spans="1:23" ht="16">
      <c r="A35" s="4">
        <v>33</v>
      </c>
      <c r="B35" s="4" t="s">
        <v>26</v>
      </c>
      <c r="C35" s="4" t="s">
        <v>153</v>
      </c>
      <c r="D35" s="4" t="s">
        <v>111</v>
      </c>
      <c r="E35" s="4" t="s">
        <v>134</v>
      </c>
      <c r="F35" s="4">
        <v>8</v>
      </c>
      <c r="G35" s="5">
        <v>6184</v>
      </c>
      <c r="H35" s="7">
        <f t="shared" si="0"/>
        <v>0.7048835705045278</v>
      </c>
      <c r="I35" s="6">
        <v>6283</v>
      </c>
      <c r="J35" s="6">
        <v>4359</v>
      </c>
      <c r="K35" s="6">
        <v>108</v>
      </c>
      <c r="L35" s="6">
        <v>0</v>
      </c>
      <c r="M35" s="6">
        <v>29</v>
      </c>
      <c r="N35" s="6">
        <v>15</v>
      </c>
      <c r="O35" s="6">
        <v>340</v>
      </c>
      <c r="P35" s="6">
        <v>92</v>
      </c>
      <c r="Q35" s="6">
        <v>1008</v>
      </c>
      <c r="R35" s="6">
        <v>3</v>
      </c>
      <c r="S35" s="6">
        <v>329</v>
      </c>
      <c r="T35" s="6">
        <v>123</v>
      </c>
      <c r="U35" s="6">
        <v>66</v>
      </c>
      <c r="V35" s="6">
        <v>6283</v>
      </c>
      <c r="W35" s="6">
        <v>0</v>
      </c>
    </row>
    <row r="36" spans="1:23" ht="16">
      <c r="A36" s="40">
        <v>34</v>
      </c>
      <c r="B36" s="40" t="s">
        <v>14</v>
      </c>
      <c r="C36" s="40" t="s">
        <v>153</v>
      </c>
      <c r="D36" s="40" t="s">
        <v>107</v>
      </c>
      <c r="E36" s="40" t="s">
        <v>133</v>
      </c>
      <c r="F36" s="40">
        <v>9</v>
      </c>
      <c r="G36" s="41">
        <v>4962</v>
      </c>
      <c r="H36" s="42">
        <f t="shared" si="0"/>
        <v>1.0860540104796452</v>
      </c>
      <c r="I36" s="43">
        <v>6394</v>
      </c>
      <c r="J36" s="43">
        <v>5389</v>
      </c>
      <c r="K36" s="43">
        <v>105</v>
      </c>
      <c r="L36" s="43">
        <v>0</v>
      </c>
      <c r="M36" s="43">
        <v>44</v>
      </c>
      <c r="N36" s="43">
        <v>11</v>
      </c>
      <c r="O36" s="43">
        <v>206</v>
      </c>
      <c r="P36" s="43">
        <v>38</v>
      </c>
      <c r="Q36" s="43">
        <v>590</v>
      </c>
      <c r="R36" s="43">
        <v>2</v>
      </c>
      <c r="S36" s="43">
        <v>9</v>
      </c>
      <c r="T36" s="43">
        <v>75</v>
      </c>
      <c r="U36" s="43">
        <v>45</v>
      </c>
      <c r="V36" s="43">
        <v>6394</v>
      </c>
      <c r="W36" s="43">
        <v>0</v>
      </c>
    </row>
    <row r="37" spans="1:23" ht="16">
      <c r="A37" s="4">
        <v>35</v>
      </c>
      <c r="B37" s="4" t="s">
        <v>29</v>
      </c>
      <c r="C37" s="4" t="s">
        <v>153</v>
      </c>
      <c r="D37" s="4" t="s">
        <v>98</v>
      </c>
      <c r="E37" s="4" t="s">
        <v>131</v>
      </c>
      <c r="F37" s="4">
        <v>1</v>
      </c>
      <c r="G37" s="5">
        <v>5588</v>
      </c>
      <c r="H37" s="7">
        <f t="shared" si="0"/>
        <v>0.2625268432355046</v>
      </c>
      <c r="I37" s="6">
        <v>2727</v>
      </c>
      <c r="J37" s="6">
        <v>1467</v>
      </c>
      <c r="K37" s="6">
        <v>25</v>
      </c>
      <c r="L37" s="6">
        <v>0</v>
      </c>
      <c r="M37" s="6">
        <v>14</v>
      </c>
      <c r="N37" s="6">
        <v>10</v>
      </c>
      <c r="O37" s="6">
        <v>27</v>
      </c>
      <c r="P37" s="6">
        <v>31</v>
      </c>
      <c r="Q37" s="6">
        <v>878</v>
      </c>
      <c r="R37" s="6">
        <v>1</v>
      </c>
      <c r="S37" s="6">
        <v>274</v>
      </c>
      <c r="T37" s="6">
        <v>116</v>
      </c>
      <c r="U37" s="6">
        <v>75</v>
      </c>
      <c r="V37" s="6">
        <v>2727</v>
      </c>
      <c r="W37" s="6">
        <v>0</v>
      </c>
    </row>
    <row r="38" spans="1:23" ht="16">
      <c r="A38" s="4">
        <v>36</v>
      </c>
      <c r="B38" s="4" t="s">
        <v>15</v>
      </c>
      <c r="C38" s="4" t="s">
        <v>153</v>
      </c>
      <c r="D38" s="4" t="s">
        <v>85</v>
      </c>
      <c r="E38" s="4" t="s">
        <v>128</v>
      </c>
      <c r="F38" s="4">
        <v>15</v>
      </c>
      <c r="G38" s="5">
        <v>7427</v>
      </c>
      <c r="H38" s="7">
        <f t="shared" si="0"/>
        <v>0.00013464386697185942</v>
      </c>
      <c r="I38" s="6">
        <v>3</v>
      </c>
      <c r="J38" s="6">
        <v>1</v>
      </c>
      <c r="K38" s="6">
        <v>0</v>
      </c>
      <c r="L38" s="6">
        <v>0</v>
      </c>
      <c r="M38" s="6">
        <v>0</v>
      </c>
      <c r="N38" s="6">
        <v>0</v>
      </c>
      <c r="O38" s="6">
        <v>1</v>
      </c>
      <c r="P38" s="6">
        <v>0</v>
      </c>
      <c r="Q38" s="6">
        <v>1</v>
      </c>
      <c r="R38" s="6">
        <v>0</v>
      </c>
      <c r="S38" s="6">
        <v>0</v>
      </c>
      <c r="T38" s="6">
        <v>1</v>
      </c>
      <c r="U38" s="6">
        <v>1</v>
      </c>
      <c r="V38" s="6">
        <v>3</v>
      </c>
      <c r="W38" s="6">
        <v>0</v>
      </c>
    </row>
    <row r="39" spans="1:23" ht="16">
      <c r="A39" s="4">
        <v>37</v>
      </c>
      <c r="B39" s="4" t="s">
        <v>23</v>
      </c>
      <c r="C39" s="4" t="s">
        <v>153</v>
      </c>
      <c r="D39" s="4" t="s">
        <v>118</v>
      </c>
      <c r="E39" s="4" t="s">
        <v>138</v>
      </c>
      <c r="F39" s="4">
        <v>9</v>
      </c>
      <c r="G39" s="5">
        <v>5882</v>
      </c>
      <c r="H39" s="7">
        <f t="shared" si="0"/>
        <v>0.0006800408024481469</v>
      </c>
      <c r="I39" s="6">
        <v>15</v>
      </c>
      <c r="J39" s="6">
        <v>4</v>
      </c>
      <c r="K39" s="6">
        <v>0</v>
      </c>
      <c r="L39" s="6">
        <v>0</v>
      </c>
      <c r="M39" s="6">
        <v>0</v>
      </c>
      <c r="N39" s="6">
        <v>0</v>
      </c>
      <c r="O39" s="6">
        <v>8</v>
      </c>
      <c r="P39" s="6">
        <v>0</v>
      </c>
      <c r="Q39" s="6">
        <v>3</v>
      </c>
      <c r="R39" s="6">
        <v>0</v>
      </c>
      <c r="S39" s="6">
        <v>0</v>
      </c>
      <c r="T39" s="6">
        <v>6</v>
      </c>
      <c r="U39" s="6">
        <v>2</v>
      </c>
      <c r="V39" s="6">
        <v>15</v>
      </c>
      <c r="W39" s="6">
        <v>0</v>
      </c>
    </row>
    <row r="40" spans="1:23" ht="16">
      <c r="A40" s="4">
        <v>38</v>
      </c>
      <c r="B40" s="4" t="s">
        <v>28</v>
      </c>
      <c r="C40" s="4" t="s">
        <v>153</v>
      </c>
      <c r="D40" s="4" t="s">
        <v>90</v>
      </c>
      <c r="E40" s="4" t="s">
        <v>129</v>
      </c>
      <c r="F40" s="4">
        <v>8</v>
      </c>
      <c r="G40" s="5">
        <v>6470</v>
      </c>
      <c r="H40" s="7">
        <f t="shared" si="0"/>
        <v>0.262596599690881</v>
      </c>
      <c r="I40" s="6">
        <v>1982</v>
      </c>
      <c r="J40" s="6">
        <v>1699</v>
      </c>
      <c r="K40" s="6">
        <v>39</v>
      </c>
      <c r="L40" s="6">
        <v>0</v>
      </c>
      <c r="M40" s="6">
        <v>18</v>
      </c>
      <c r="N40" s="6">
        <v>1</v>
      </c>
      <c r="O40" s="6">
        <v>6</v>
      </c>
      <c r="P40" s="6">
        <v>15</v>
      </c>
      <c r="Q40" s="6">
        <v>48</v>
      </c>
      <c r="R40" s="6">
        <v>0</v>
      </c>
      <c r="S40" s="6">
        <v>156</v>
      </c>
      <c r="T40" s="6">
        <v>35</v>
      </c>
      <c r="U40" s="6">
        <v>25</v>
      </c>
      <c r="V40" s="6">
        <v>1982</v>
      </c>
      <c r="W40" s="6">
        <v>0</v>
      </c>
    </row>
    <row r="41" spans="1:23" ht="16">
      <c r="A41" s="4">
        <v>39</v>
      </c>
      <c r="B41" s="4" t="s">
        <v>22</v>
      </c>
      <c r="C41" s="4" t="s">
        <v>153</v>
      </c>
      <c r="D41" s="4" t="s">
        <v>121</v>
      </c>
      <c r="E41" s="4" t="s">
        <v>140</v>
      </c>
      <c r="F41" s="4">
        <v>15</v>
      </c>
      <c r="G41" s="5">
        <v>5976</v>
      </c>
      <c r="H41" s="7">
        <f t="shared" si="0"/>
        <v>0.29518072289156627</v>
      </c>
      <c r="I41" s="6">
        <v>2703</v>
      </c>
      <c r="J41" s="6">
        <v>1764</v>
      </c>
      <c r="K41" s="6">
        <v>10</v>
      </c>
      <c r="L41" s="6">
        <v>0</v>
      </c>
      <c r="M41" s="6">
        <v>21</v>
      </c>
      <c r="N41" s="6">
        <v>5</v>
      </c>
      <c r="O41" s="6">
        <v>27</v>
      </c>
      <c r="P41" s="6">
        <v>9</v>
      </c>
      <c r="Q41" s="6">
        <v>861</v>
      </c>
      <c r="R41" s="6">
        <v>0</v>
      </c>
      <c r="S41" s="6">
        <v>6</v>
      </c>
      <c r="T41" s="6">
        <v>21</v>
      </c>
      <c r="U41" s="6">
        <v>11</v>
      </c>
      <c r="V41" s="6">
        <v>2703</v>
      </c>
      <c r="W41" s="6">
        <v>0</v>
      </c>
    </row>
    <row r="42" spans="1:23" ht="16">
      <c r="A42" s="40">
        <v>40</v>
      </c>
      <c r="B42" s="40" t="s">
        <v>19</v>
      </c>
      <c r="C42" s="40" t="s">
        <v>153</v>
      </c>
      <c r="D42" s="40" t="s">
        <v>119</v>
      </c>
      <c r="E42" s="40" t="s">
        <v>139</v>
      </c>
      <c r="F42" s="40">
        <v>1</v>
      </c>
      <c r="G42" s="41">
        <v>6175</v>
      </c>
      <c r="H42" s="42">
        <f t="shared" si="0"/>
        <v>1.1650202429149799</v>
      </c>
      <c r="I42" s="43">
        <v>9175</v>
      </c>
      <c r="J42" s="43">
        <v>7194</v>
      </c>
      <c r="K42" s="43">
        <v>72</v>
      </c>
      <c r="L42" s="43">
        <v>0</v>
      </c>
      <c r="M42" s="43">
        <v>50</v>
      </c>
      <c r="N42" s="43">
        <v>3</v>
      </c>
      <c r="O42" s="43">
        <v>21</v>
      </c>
      <c r="P42" s="43">
        <v>20</v>
      </c>
      <c r="Q42" s="43">
        <v>1761</v>
      </c>
      <c r="R42" s="43">
        <v>0</v>
      </c>
      <c r="S42" s="43">
        <v>54</v>
      </c>
      <c r="T42" s="43">
        <v>53</v>
      </c>
      <c r="U42" s="43">
        <v>37</v>
      </c>
      <c r="V42" s="43">
        <v>9175</v>
      </c>
      <c r="W42" s="43">
        <v>0</v>
      </c>
    </row>
    <row r="43" spans="1:23" ht="16">
      <c r="A43" s="4">
        <v>41</v>
      </c>
      <c r="B43" s="4" t="s">
        <v>17</v>
      </c>
      <c r="C43" s="4" t="s">
        <v>153</v>
      </c>
      <c r="D43" s="4" t="s">
        <v>97</v>
      </c>
      <c r="E43" s="4" t="s">
        <v>131</v>
      </c>
      <c r="F43" s="4">
        <v>1</v>
      </c>
      <c r="G43" s="5">
        <v>5588</v>
      </c>
      <c r="H43" s="7">
        <f t="shared" si="0"/>
        <v>0.0012526843235504653</v>
      </c>
      <c r="I43" s="6">
        <v>10</v>
      </c>
      <c r="J43" s="6">
        <v>7</v>
      </c>
      <c r="K43" s="6">
        <v>0</v>
      </c>
      <c r="L43" s="6">
        <v>0</v>
      </c>
      <c r="M43" s="6">
        <v>0</v>
      </c>
      <c r="N43" s="6">
        <v>0</v>
      </c>
      <c r="O43" s="6">
        <v>1</v>
      </c>
      <c r="P43" s="6">
        <v>0</v>
      </c>
      <c r="Q43" s="6">
        <v>2</v>
      </c>
      <c r="R43" s="6">
        <v>0</v>
      </c>
      <c r="S43" s="6">
        <v>0</v>
      </c>
      <c r="T43" s="6">
        <v>3</v>
      </c>
      <c r="U43" s="6">
        <v>1</v>
      </c>
      <c r="V43" s="6">
        <v>10</v>
      </c>
      <c r="W43" s="6">
        <v>0</v>
      </c>
    </row>
    <row r="44" spans="1:23" ht="16">
      <c r="A44" s="4">
        <v>42</v>
      </c>
      <c r="B44" s="4" t="s">
        <v>31</v>
      </c>
      <c r="C44" s="4" t="s">
        <v>153</v>
      </c>
      <c r="D44" s="4" t="s">
        <v>110</v>
      </c>
      <c r="E44" s="4" t="s">
        <v>134</v>
      </c>
      <c r="F44" s="4">
        <v>6</v>
      </c>
      <c r="G44" s="5">
        <v>7133</v>
      </c>
      <c r="H44" s="7">
        <f t="shared" si="0"/>
        <v>0.5736716669003225</v>
      </c>
      <c r="I44" s="6">
        <v>4890</v>
      </c>
      <c r="J44" s="6">
        <v>4092</v>
      </c>
      <c r="K44" s="6">
        <v>32</v>
      </c>
      <c r="L44" s="6">
        <v>0</v>
      </c>
      <c r="M44" s="6">
        <v>32</v>
      </c>
      <c r="N44" s="6">
        <v>9</v>
      </c>
      <c r="O44" s="6">
        <v>183</v>
      </c>
      <c r="P44" s="6">
        <v>19</v>
      </c>
      <c r="Q44" s="6">
        <v>440</v>
      </c>
      <c r="R44" s="6">
        <v>0</v>
      </c>
      <c r="S44" s="6">
        <v>83</v>
      </c>
      <c r="T44" s="6">
        <v>80</v>
      </c>
      <c r="U44" s="6">
        <v>51</v>
      </c>
      <c r="V44" s="6">
        <v>4890</v>
      </c>
      <c r="W44" s="6">
        <v>0</v>
      </c>
    </row>
    <row r="45" spans="1:23" ht="16">
      <c r="A45" s="4">
        <v>43</v>
      </c>
      <c r="B45" s="4" t="s">
        <v>80</v>
      </c>
      <c r="C45" s="4" t="s">
        <v>153</v>
      </c>
      <c r="D45" s="4" t="s">
        <v>91</v>
      </c>
      <c r="E45" s="4" t="s">
        <v>130</v>
      </c>
      <c r="F45" s="4">
        <v>2</v>
      </c>
      <c r="G45" s="5">
        <v>6011</v>
      </c>
      <c r="H45" s="7">
        <f t="shared" si="0"/>
        <v>0.47230078189985025</v>
      </c>
      <c r="I45" s="6">
        <v>4908</v>
      </c>
      <c r="J45" s="6">
        <v>2839</v>
      </c>
      <c r="K45" s="6">
        <v>98</v>
      </c>
      <c r="L45" s="6">
        <v>0</v>
      </c>
      <c r="M45" s="6">
        <v>47</v>
      </c>
      <c r="N45" s="6">
        <v>11</v>
      </c>
      <c r="O45" s="6">
        <v>76</v>
      </c>
      <c r="P45" s="6">
        <v>88</v>
      </c>
      <c r="Q45" s="6">
        <v>623</v>
      </c>
      <c r="R45" s="6">
        <v>7</v>
      </c>
      <c r="S45" s="6">
        <v>1119</v>
      </c>
      <c r="T45" s="6">
        <v>767</v>
      </c>
      <c r="U45" s="6">
        <v>217</v>
      </c>
      <c r="V45" s="6">
        <v>4908</v>
      </c>
      <c r="W45" s="6">
        <v>0</v>
      </c>
    </row>
    <row r="46" spans="1:23" ht="16">
      <c r="A46" s="4">
        <v>44</v>
      </c>
      <c r="B46" s="4" t="s">
        <v>20</v>
      </c>
      <c r="C46" s="4" t="s">
        <v>153</v>
      </c>
      <c r="D46" s="4" t="s">
        <v>106</v>
      </c>
      <c r="E46" s="4" t="s">
        <v>132</v>
      </c>
      <c r="F46" s="4">
        <v>31</v>
      </c>
      <c r="G46" s="5">
        <v>5723</v>
      </c>
      <c r="H46" s="7">
        <f t="shared" si="0"/>
        <v>0.013629215446444173</v>
      </c>
      <c r="I46" s="6">
        <v>157</v>
      </c>
      <c r="J46" s="6">
        <v>78</v>
      </c>
      <c r="K46" s="6">
        <v>2</v>
      </c>
      <c r="L46" s="6">
        <v>0</v>
      </c>
      <c r="M46" s="6">
        <v>3</v>
      </c>
      <c r="N46" s="6">
        <v>0</v>
      </c>
      <c r="O46" s="6">
        <v>4</v>
      </c>
      <c r="P46" s="6">
        <v>2</v>
      </c>
      <c r="Q46" s="6">
        <v>50</v>
      </c>
      <c r="R46" s="6">
        <v>0</v>
      </c>
      <c r="S46" s="6">
        <v>18</v>
      </c>
      <c r="T46" s="6">
        <v>20</v>
      </c>
      <c r="U46" s="6">
        <v>12</v>
      </c>
      <c r="V46" s="6">
        <v>157</v>
      </c>
      <c r="W46" s="6">
        <v>0</v>
      </c>
    </row>
    <row r="47" spans="1:23" ht="16">
      <c r="A47" s="52" t="s">
        <v>170</v>
      </c>
      <c r="B47" s="52"/>
      <c r="C47" s="52"/>
      <c r="D47" s="52"/>
      <c r="E47" s="52"/>
      <c r="F47" s="52"/>
      <c r="G47" s="52"/>
      <c r="H47" s="52"/>
      <c r="I47" s="52"/>
      <c r="J47" s="52"/>
      <c r="K47" s="52"/>
      <c r="L47" s="52"/>
      <c r="M47" s="52"/>
      <c r="N47" s="52"/>
      <c r="O47" s="52"/>
      <c r="P47" s="52"/>
      <c r="Q47" s="52"/>
      <c r="R47" s="52"/>
      <c r="S47" s="52"/>
      <c r="T47" s="52"/>
      <c r="U47" s="52"/>
      <c r="V47" s="52"/>
      <c r="W47" s="52"/>
    </row>
  </sheetData>
  <autoFilter ref="A2:W47"/>
  <mergeCells count="3">
    <mergeCell ref="A1:D1"/>
    <mergeCell ref="E1:W1"/>
    <mergeCell ref="A47:W47"/>
  </mergeCells>
  <conditionalFormatting sqref="D3:D46">
    <cfRule type="duplicateValues" priority="10" dxfId="0">
      <formula>AND(COUNTIF($D$3:$D$46,D3)&gt;1,NOT(ISBLANK(D3)))</formula>
    </cfRule>
  </conditionalFormatting>
  <printOptions/>
  <pageMargins left="0.7" right="0.7" top="0.75" bottom="0.75" header="0.3" footer="0.3"/>
  <pageSetup horizontalDpi="600" verticalDpi="600" orientation="portrait" paperSize="9" r:id="rId4"/>
  <drawing r:id="rId1"/>
  <pictur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A4DA1-6A86-BC4F-B764-2283E410F6AC}">
  <dimension ref="A1:D32"/>
  <sheetViews>
    <sheetView workbookViewId="0" topLeftCell="A1">
      <selection activeCell="C11" sqref="C11"/>
    </sheetView>
  </sheetViews>
  <sheetFormatPr defaultColWidth="10.8515625" defaultRowHeight="15"/>
  <cols>
    <col min="1" max="1" width="16.7109375" style="26" customWidth="1"/>
    <col min="2" max="2" width="24.421875" style="26" customWidth="1"/>
    <col min="3" max="3" width="10.8515625" style="37" customWidth="1"/>
    <col min="4" max="4" width="101.140625" style="26" customWidth="1"/>
    <col min="5" max="16384" width="10.8515625" style="26" customWidth="1"/>
  </cols>
  <sheetData>
    <row r="1" spans="1:4" ht="23" customHeight="1">
      <c r="A1" s="23" t="s">
        <v>124</v>
      </c>
      <c r="B1" s="24" t="s">
        <v>171</v>
      </c>
      <c r="C1" s="25" t="s">
        <v>172</v>
      </c>
      <c r="D1" s="23" t="s">
        <v>37</v>
      </c>
    </row>
    <row r="2" spans="1:4" ht="23" customHeight="1">
      <c r="A2" s="53" t="s">
        <v>173</v>
      </c>
      <c r="B2" s="27" t="s">
        <v>174</v>
      </c>
      <c r="C2" s="28" t="s">
        <v>175</v>
      </c>
      <c r="D2" s="29" t="s">
        <v>176</v>
      </c>
    </row>
    <row r="3" spans="1:4" ht="45">
      <c r="A3" s="54"/>
      <c r="B3" s="27" t="s">
        <v>177</v>
      </c>
      <c r="C3" s="28" t="s">
        <v>178</v>
      </c>
      <c r="D3" s="30" t="s">
        <v>179</v>
      </c>
    </row>
    <row r="4" spans="1:4" ht="30">
      <c r="A4" s="54"/>
      <c r="B4" s="27" t="s">
        <v>161</v>
      </c>
      <c r="C4" s="28" t="s">
        <v>180</v>
      </c>
      <c r="D4" s="31" t="s">
        <v>181</v>
      </c>
    </row>
    <row r="5" spans="1:4" ht="18">
      <c r="A5" s="54"/>
      <c r="B5" s="27" t="s">
        <v>162</v>
      </c>
      <c r="C5" s="28" t="s">
        <v>182</v>
      </c>
      <c r="D5" s="31" t="s">
        <v>183</v>
      </c>
    </row>
    <row r="6" spans="1:4" ht="30">
      <c r="A6" s="55"/>
      <c r="B6" s="27" t="s">
        <v>165</v>
      </c>
      <c r="C6" s="28" t="s">
        <v>184</v>
      </c>
      <c r="D6" s="31" t="s">
        <v>185</v>
      </c>
    </row>
    <row r="7" spans="1:4" ht="18">
      <c r="A7" s="56" t="s">
        <v>186</v>
      </c>
      <c r="B7" s="32" t="s">
        <v>42</v>
      </c>
      <c r="C7" s="33" t="s">
        <v>187</v>
      </c>
      <c r="D7" s="34" t="s">
        <v>43</v>
      </c>
    </row>
    <row r="8" spans="1:4" ht="18">
      <c r="A8" s="56"/>
      <c r="B8" s="35" t="s">
        <v>44</v>
      </c>
      <c r="C8" s="36" t="s">
        <v>188</v>
      </c>
      <c r="D8" s="34" t="s">
        <v>45</v>
      </c>
    </row>
    <row r="9" spans="1:4" ht="18">
      <c r="A9" s="56"/>
      <c r="B9" s="35" t="s">
        <v>189</v>
      </c>
      <c r="C9" s="36" t="s">
        <v>175</v>
      </c>
      <c r="D9" s="34" t="s">
        <v>190</v>
      </c>
    </row>
    <row r="10" spans="1:4" ht="18">
      <c r="A10" s="56"/>
      <c r="B10" s="35" t="s">
        <v>40</v>
      </c>
      <c r="C10" s="36" t="s">
        <v>191</v>
      </c>
      <c r="D10" s="34" t="s">
        <v>41</v>
      </c>
    </row>
    <row r="11" spans="1:4" ht="18">
      <c r="A11" s="56"/>
      <c r="B11" s="35" t="s">
        <v>38</v>
      </c>
      <c r="C11" s="36" t="s">
        <v>178</v>
      </c>
      <c r="D11" s="34" t="s">
        <v>46</v>
      </c>
    </row>
    <row r="12" spans="1:4" ht="18">
      <c r="A12" s="56"/>
      <c r="B12" s="32" t="s">
        <v>39</v>
      </c>
      <c r="C12" s="33" t="s">
        <v>180</v>
      </c>
      <c r="D12" s="34" t="s">
        <v>47</v>
      </c>
    </row>
    <row r="13" spans="1:4" ht="18">
      <c r="A13" s="56"/>
      <c r="B13" s="32" t="s">
        <v>125</v>
      </c>
      <c r="C13" s="33" t="s">
        <v>182</v>
      </c>
      <c r="D13" s="34" t="s">
        <v>192</v>
      </c>
    </row>
    <row r="14" spans="1:4" ht="36">
      <c r="A14" s="56"/>
      <c r="B14" s="32" t="s">
        <v>193</v>
      </c>
      <c r="C14" s="33" t="s">
        <v>194</v>
      </c>
      <c r="D14" s="34" t="s">
        <v>195</v>
      </c>
    </row>
    <row r="15" spans="1:4" ht="35" customHeight="1">
      <c r="A15" s="56"/>
      <c r="B15" s="32" t="s">
        <v>196</v>
      </c>
      <c r="C15" s="33" t="s">
        <v>197</v>
      </c>
      <c r="D15" s="34" t="s">
        <v>198</v>
      </c>
    </row>
    <row r="16" spans="1:4" ht="90" customHeight="1">
      <c r="A16" s="56"/>
      <c r="B16" s="32" t="s">
        <v>199</v>
      </c>
      <c r="C16" s="33" t="s">
        <v>184</v>
      </c>
      <c r="D16" s="34" t="s">
        <v>200</v>
      </c>
    </row>
    <row r="17" spans="1:4" ht="95" customHeight="1">
      <c r="A17" s="56"/>
      <c r="B17" s="32" t="s">
        <v>48</v>
      </c>
      <c r="C17" s="33" t="s">
        <v>201</v>
      </c>
      <c r="D17" s="34" t="s">
        <v>202</v>
      </c>
    </row>
    <row r="18" spans="1:4" ht="90">
      <c r="A18" s="56"/>
      <c r="B18" s="32" t="s">
        <v>49</v>
      </c>
      <c r="C18" s="33" t="s">
        <v>203</v>
      </c>
      <c r="D18" s="34" t="s">
        <v>204</v>
      </c>
    </row>
    <row r="19" spans="1:4" ht="127" customHeight="1">
      <c r="A19" s="56"/>
      <c r="B19" s="32" t="s">
        <v>205</v>
      </c>
      <c r="C19" s="33" t="s">
        <v>206</v>
      </c>
      <c r="D19" s="34" t="s">
        <v>207</v>
      </c>
    </row>
    <row r="20" spans="1:4" ht="118" customHeight="1">
      <c r="A20" s="56"/>
      <c r="B20" s="32" t="s">
        <v>50</v>
      </c>
      <c r="C20" s="33" t="s">
        <v>208</v>
      </c>
      <c r="D20" s="34" t="s">
        <v>209</v>
      </c>
    </row>
    <row r="21" spans="1:4" ht="118" customHeight="1">
      <c r="A21" s="56"/>
      <c r="B21" s="32" t="s">
        <v>210</v>
      </c>
      <c r="C21" s="33" t="s">
        <v>211</v>
      </c>
      <c r="D21" s="34" t="s">
        <v>212</v>
      </c>
    </row>
    <row r="22" spans="1:4" ht="111" customHeight="1">
      <c r="A22" s="56"/>
      <c r="B22" s="32" t="s">
        <v>51</v>
      </c>
      <c r="C22" s="33" t="s">
        <v>213</v>
      </c>
      <c r="D22" s="34" t="s">
        <v>214</v>
      </c>
    </row>
    <row r="23" spans="1:4" ht="72">
      <c r="A23" s="56"/>
      <c r="B23" s="32" t="s">
        <v>52</v>
      </c>
      <c r="C23" s="33" t="s">
        <v>215</v>
      </c>
      <c r="D23" s="34" t="s">
        <v>216</v>
      </c>
    </row>
    <row r="24" spans="1:4" ht="20" customHeight="1">
      <c r="A24" s="56"/>
      <c r="B24" s="32" t="s">
        <v>53</v>
      </c>
      <c r="C24" s="33" t="s">
        <v>217</v>
      </c>
      <c r="D24" s="34" t="s">
        <v>218</v>
      </c>
    </row>
    <row r="25" spans="1:4" ht="36">
      <c r="A25" s="56"/>
      <c r="B25" s="32" t="s">
        <v>54</v>
      </c>
      <c r="C25" s="33" t="s">
        <v>219</v>
      </c>
      <c r="D25" s="34" t="s">
        <v>220</v>
      </c>
    </row>
    <row r="26" spans="1:4" ht="18">
      <c r="A26" s="56"/>
      <c r="B26" s="32" t="s">
        <v>55</v>
      </c>
      <c r="C26" s="33" t="s">
        <v>221</v>
      </c>
      <c r="D26" s="34" t="s">
        <v>56</v>
      </c>
    </row>
    <row r="27" spans="1:4" ht="30">
      <c r="A27" s="56"/>
      <c r="B27" s="32" t="s">
        <v>57</v>
      </c>
      <c r="C27" s="33" t="s">
        <v>222</v>
      </c>
      <c r="D27" s="34" t="s">
        <v>58</v>
      </c>
    </row>
    <row r="28" spans="1:4" ht="36">
      <c r="A28" s="56"/>
      <c r="B28" s="32" t="s">
        <v>59</v>
      </c>
      <c r="C28" s="33" t="s">
        <v>223</v>
      </c>
      <c r="D28" s="34" t="s">
        <v>224</v>
      </c>
    </row>
    <row r="29" spans="1:4" ht="30">
      <c r="A29" s="56"/>
      <c r="B29" s="32" t="s">
        <v>225</v>
      </c>
      <c r="C29" s="33" t="s">
        <v>226</v>
      </c>
      <c r="D29" s="34" t="s">
        <v>60</v>
      </c>
    </row>
    <row r="30" ht="15">
      <c r="C30" s="26"/>
    </row>
    <row r="31" ht="15">
      <c r="C31" s="26"/>
    </row>
    <row r="32" ht="15">
      <c r="C32" s="26"/>
    </row>
  </sheetData>
  <mergeCells count="2">
    <mergeCell ref="A2:A6"/>
    <mergeCell ref="A7:A2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 Castillo Huerta</dc:creator>
  <cp:keywords/>
  <dc:description/>
  <cp:lastModifiedBy>Microsoft Office User</cp:lastModifiedBy>
  <dcterms:created xsi:type="dcterms:W3CDTF">2020-12-04T15:56:54Z</dcterms:created>
  <dcterms:modified xsi:type="dcterms:W3CDTF">2021-02-12T20:56:41Z</dcterms:modified>
  <cp:category/>
  <cp:version/>
  <cp:contentType/>
  <cp:contentStatus/>
</cp:coreProperties>
</file>