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bookViews>
    <workbookView xWindow="65428" yWindow="65428" windowWidth="23256" windowHeight="12576" tabRatio="820" firstSheet="4" activeTab="9"/>
  </bookViews>
  <sheets>
    <sheet name="14" sheetId="29" r:id="rId1"/>
    <sheet name="15" sheetId="38" r:id="rId2"/>
    <sheet name="16" sheetId="40" r:id="rId3"/>
    <sheet name="17" sheetId="41" r:id="rId4"/>
    <sheet name="18" sheetId="42" r:id="rId5"/>
    <sheet name="19" sheetId="43" r:id="rId6"/>
    <sheet name="20" sheetId="44" r:id="rId7"/>
    <sheet name="21" sheetId="45" r:id="rId8"/>
    <sheet name="22" sheetId="46" r:id="rId9"/>
    <sheet name="23" sheetId="47" r:id="rId10"/>
    <sheet name="concentrado" sheetId="4" r:id="rId11"/>
    <sheet name="Grafica (tipo sesión)" sheetId="9" r:id="rId12"/>
    <sheet name="Grafica (tipo documento)" sheetId="11" r:id="rId13"/>
  </sheets>
  <definedNames>
    <definedName name="_xlnm.Print_Area" localSheetId="0">'14'!$A$1:$K$38</definedName>
    <definedName name="_xlnm.Print_Area" localSheetId="1">'15'!$A$1:$K$55</definedName>
    <definedName name="_xlnm.Print_Area" localSheetId="2">'16'!$A$1:$K$57</definedName>
    <definedName name="_xlnm.Print_Area" localSheetId="3">'17'!$A$1:$K$49</definedName>
    <definedName name="_xlnm.Print_Area" localSheetId="4">'18'!$A$1:$K$45</definedName>
    <definedName name="_xlnm.Print_Area" localSheetId="5">'19'!$A$1:$K$36</definedName>
    <definedName name="_xlnm.Print_Area" localSheetId="6">'20'!$A$1:$K$43</definedName>
    <definedName name="_xlnm.Print_Area" localSheetId="7">'21'!$A$1:$K$43</definedName>
    <definedName name="_xlnm.Print_Area" localSheetId="8">'22'!$A$1:$K$41</definedName>
    <definedName name="_xlnm.Print_Area" localSheetId="9">'23'!$A$1:$K$33</definedName>
    <definedName name="_xlnm.Print_Area" localSheetId="10">'concentrado'!$A$1:$K$33</definedName>
    <definedName name="_xlnm.Print_Area" localSheetId="12">'Grafica (tipo documento)'!$A$1:$BJ$36</definedName>
    <definedName name="_xlnm.Print_Area" localSheetId="11">'Grafica (tipo sesión)'!$A$1:$BI$38</definedName>
    <definedName name="_xlnm.Print_Titles" localSheetId="1">'15'!$1:$9</definedName>
    <definedName name="_xlnm.Print_Titles" localSheetId="2">'16'!$1:$9</definedName>
    <definedName name="_xlnm.Print_Titles" localSheetId="3">'17'!$1:$9</definedName>
    <definedName name="_xlnm.Print_Titles" localSheetId="4">'18'!$1:$9</definedName>
    <definedName name="_xlnm.Print_Titles" localSheetId="5">'19'!$1:$9</definedName>
    <definedName name="_xlnm.Print_Titles" localSheetId="7">'21'!$1:$8</definedName>
    <definedName name="_xlnm.Print_Titles" localSheetId="8">'22'!$1:$8</definedName>
    <definedName name="_xlnm.Print_Titles" localSheetId="9">'23'!$1:$8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<sst xmlns="http://schemas.openxmlformats.org/spreadsheetml/2006/main" count="982" uniqueCount="321">
  <si>
    <t>Datos</t>
  </si>
  <si>
    <t>Estadísticos</t>
  </si>
  <si>
    <t>de la Junta General Ejecutiva</t>
  </si>
  <si>
    <t>Año</t>
  </si>
  <si>
    <t>Fecha</t>
  </si>
  <si>
    <t>Tipo de sesión</t>
  </si>
  <si>
    <t>Acuerdos</t>
  </si>
  <si>
    <t>Dictámenes y Resoluciones</t>
  </si>
  <si>
    <t>Informes</t>
  </si>
  <si>
    <t>Observaciones</t>
  </si>
  <si>
    <t>Ord.</t>
  </si>
  <si>
    <t>Ext.</t>
  </si>
  <si>
    <t>24 de abril</t>
  </si>
  <si>
    <t>X</t>
  </si>
  <si>
    <t>*</t>
  </si>
  <si>
    <t>* Elaboración de las Carpetas de Información Básica Distrital.</t>
  </si>
  <si>
    <t>27 de mayo</t>
  </si>
  <si>
    <r>
      <t xml:space="preserve">* </t>
    </r>
    <r>
      <rPr>
        <b/>
        <sz val="8"/>
        <rFont val="Arial Narrow"/>
        <family val="2"/>
      </rPr>
      <t xml:space="preserve">INE/JGE09/2014 </t>
    </r>
    <r>
      <rPr>
        <sz val="8"/>
        <rFont val="Arial Narrow"/>
        <family val="2"/>
      </rPr>
      <t>Primer Informe Trimestral de Actividades JGE enero a marzo 2014.</t>
    </r>
  </si>
  <si>
    <t>27 de junio</t>
  </si>
  <si>
    <t>* Presentación de los Impactos para la implementación del Protocolo para prevenir, atender y sancionar el hostigamiento y acoso sexual o laboral del INE.</t>
  </si>
  <si>
    <t>10 de julio</t>
  </si>
  <si>
    <r>
      <t xml:space="preserve">* </t>
    </r>
    <r>
      <rPr>
        <b/>
        <sz val="8"/>
        <rFont val="Arial Narrow"/>
        <family val="2"/>
      </rPr>
      <t>INE/JGE39/2014</t>
    </r>
    <r>
      <rPr>
        <sz val="8"/>
        <rFont val="Arial Narrow"/>
        <family val="2"/>
      </rPr>
      <t xml:space="preserve"> por el que se aprueba el Plan de Trabajo para el desarrollo del Sistema en Línea de Contabilidad de los Partidos Políticos.</t>
    </r>
  </si>
  <si>
    <t>7 de agosto</t>
  </si>
  <si>
    <t>11 de agosto</t>
  </si>
  <si>
    <t>25 de agosto</t>
  </si>
  <si>
    <r>
      <t xml:space="preserve">* </t>
    </r>
    <r>
      <rPr>
        <b/>
        <sz val="8"/>
        <rFont val="Arial Narrow"/>
        <family val="2"/>
      </rPr>
      <t xml:space="preserve">INE/JGE45/2014 </t>
    </r>
    <r>
      <rPr>
        <sz val="8"/>
        <rFont val="Arial Narrow"/>
        <family val="2"/>
      </rPr>
      <t>Segundo Informe Trimestral de Actividades JGE abril a junio 2014.</t>
    </r>
  </si>
  <si>
    <t>5 de septiembre</t>
  </si>
  <si>
    <t>17 de septiembre</t>
  </si>
  <si>
    <t>19 de septiembre</t>
  </si>
  <si>
    <t>* Desarrollo de los cómputos totales correspondientes a las elecciones de integrantes del Consejo Nacional y Congreso Nacional del Partido de la Revolución Democrática.</t>
  </si>
  <si>
    <t>26 de septiembre</t>
  </si>
  <si>
    <r>
      <t xml:space="preserve">* </t>
    </r>
    <r>
      <rPr>
        <b/>
        <sz val="8"/>
        <rFont val="Arial Narrow"/>
        <family val="2"/>
      </rPr>
      <t xml:space="preserve">INE/JGE60/2014 </t>
    </r>
    <r>
      <rPr>
        <sz val="8"/>
        <rFont val="Arial Narrow"/>
        <family val="2"/>
      </rPr>
      <t xml:space="preserve">por el que aprueba el Plan y Calendario Integral del Proceso Electoral Federal 2014-2015, para someterlo a consideración del Consejo General del Instituto Nacional Electoral
</t>
    </r>
    <r>
      <rPr>
        <b/>
        <sz val="8"/>
        <rFont val="Arial Narrow"/>
        <family val="2"/>
      </rPr>
      <t>INE/JGE67/2014</t>
    </r>
    <r>
      <rPr>
        <sz val="8"/>
        <rFont val="Arial Narrow"/>
        <family val="2"/>
      </rPr>
      <t xml:space="preserve"> Opinión que emite la JGE, para la conformación del Reglamento Interior del INE, respecto al apartado relativo a la integración y atribuciones de las Comisiones de Vigilancia.</t>
    </r>
  </si>
  <si>
    <t>6 de octubre</t>
  </si>
  <si>
    <t>14 de octubre</t>
  </si>
  <si>
    <t>29 de octubre</t>
  </si>
  <si>
    <t>17 de noviembre</t>
  </si>
  <si>
    <r>
      <t xml:space="preserve">* </t>
    </r>
    <r>
      <rPr>
        <b/>
        <sz val="8"/>
        <rFont val="Arial Narrow"/>
        <family val="2"/>
      </rPr>
      <t xml:space="preserve">INE/JGE89/2014 </t>
    </r>
    <r>
      <rPr>
        <sz val="8"/>
        <rFont val="Arial Narrow"/>
        <family val="2"/>
      </rPr>
      <t>Tercer Informe Trimestral de Actividades JGE julio a septiembre 2014.</t>
    </r>
  </si>
  <si>
    <t>26 de noviembre</t>
  </si>
  <si>
    <t>3 de diciembre</t>
  </si>
  <si>
    <t>15 de diciembre</t>
  </si>
  <si>
    <t>17 de diciembre</t>
  </si>
  <si>
    <t>Total</t>
  </si>
  <si>
    <t>%</t>
  </si>
  <si>
    <t>22 de enero</t>
  </si>
  <si>
    <r>
      <t xml:space="preserve">* </t>
    </r>
    <r>
      <rPr>
        <b/>
        <sz val="8"/>
        <rFont val="Arial Narrow"/>
        <family val="2"/>
      </rPr>
      <t xml:space="preserve">INE/JGE01/2015 </t>
    </r>
    <r>
      <rPr>
        <sz val="8"/>
        <rFont val="Arial Narrow"/>
        <family val="2"/>
      </rPr>
      <t xml:space="preserve">por el que se modifica el “Manual de Normas Administrativas en Materia de Recursos Financieros del Instituto Federal Electoral”, aprobado mediante Acuerdo JGE89/2013.
</t>
    </r>
    <r>
      <rPr>
        <b/>
        <sz val="8"/>
        <rFont val="Arial Narrow"/>
        <family val="2"/>
      </rPr>
      <t>INE/JGE02/2015</t>
    </r>
    <r>
      <rPr>
        <sz val="8"/>
        <rFont val="Arial Narrow"/>
        <family val="2"/>
      </rPr>
      <t xml:space="preserve"> por el que se modifica el “Manual de Procedimientos en Materia de Recursos Financieros del Instituto Federal Electoral”, aprobado mediante Acuerdo JGE124/2013.</t>
    </r>
  </si>
  <si>
    <t>30 de enero</t>
  </si>
  <si>
    <t>16 de febrero</t>
  </si>
  <si>
    <r>
      <t>*</t>
    </r>
    <r>
      <rPr>
        <b/>
        <sz val="8"/>
        <rFont val="Arial Narrow"/>
        <family val="2"/>
      </rPr>
      <t xml:space="preserve"> INE/JGE16/2015 </t>
    </r>
    <r>
      <rPr>
        <sz val="8"/>
        <rFont val="Arial Narrow"/>
        <family val="2"/>
      </rPr>
      <t xml:space="preserve">Cuarto Informe Trimestral de Actividades JGE octubre a diciembre 2014.
</t>
    </r>
    <r>
      <rPr>
        <b/>
        <sz val="8"/>
        <rFont val="Arial Narrow"/>
        <family val="2"/>
      </rPr>
      <t>INE/JGE17/2015</t>
    </r>
    <r>
      <rPr>
        <sz val="8"/>
        <rFont val="Arial Narrow"/>
        <family val="2"/>
      </rPr>
      <t xml:space="preserve"> Informe Anual de Actividades JGE, correspondiente al año 2014.</t>
    </r>
  </si>
  <si>
    <t>26 de febrero</t>
  </si>
  <si>
    <r>
      <t>*</t>
    </r>
    <r>
      <rPr>
        <b/>
        <sz val="8"/>
        <rFont val="Arial Narrow"/>
        <family val="2"/>
      </rPr>
      <t xml:space="preserve"> INE/JGE30/2015 </t>
    </r>
    <r>
      <rPr>
        <sz val="8"/>
        <rFont val="Arial Narrow"/>
        <family val="2"/>
      </rPr>
      <t>por el cual se establecen las bases para otorgar una compensación al personal del Instituto Nacional Electoral, con motivo de las labores extraordinarias derivadas del Proceso Electoral Federal 2014-2015.</t>
    </r>
  </si>
  <si>
    <t>9 de marzo</t>
  </si>
  <si>
    <r>
      <t>*</t>
    </r>
    <r>
      <rPr>
        <b/>
        <sz val="8"/>
        <rFont val="Arial Narrow"/>
        <family val="2"/>
      </rPr>
      <t xml:space="preserve"> INE/JGE32/2015 </t>
    </r>
    <r>
      <rPr>
        <sz val="8"/>
        <rFont val="Arial Narrow"/>
        <family val="2"/>
      </rPr>
      <t>Aprobación del Informe que  presenta el Secretario Ejecutivo a la Junta General Ejecutiva sobre las actividades realizadas para el desarrollo e implementación de una aplicación informática que contribuya al cumplimiento de las obligaciones de los partidos políticos y candidatos, así como de las atribuciones que en materia de fiscalización tiene el Instituto Nacional Electoral, mismo que deberá presentarse ante el Consejo General.</t>
    </r>
  </si>
  <si>
    <t>20 de marzo</t>
  </si>
  <si>
    <r>
      <t>*</t>
    </r>
    <r>
      <rPr>
        <b/>
        <sz val="8"/>
        <rFont val="Arial Narrow"/>
        <family val="2"/>
      </rPr>
      <t xml:space="preserve"> INE/JGE34/2015 </t>
    </r>
    <r>
      <rPr>
        <sz val="8"/>
        <rFont val="Arial Narrow"/>
        <family val="2"/>
      </rPr>
      <t>se designa al servidor público que integrará y presidirá el Comité de Información.</t>
    </r>
  </si>
  <si>
    <t>26 de marzo</t>
  </si>
  <si>
    <t>13 de abril</t>
  </si>
  <si>
    <t>27 de abril</t>
  </si>
  <si>
    <r>
      <t>*</t>
    </r>
    <r>
      <rPr>
        <b/>
        <sz val="8"/>
        <rFont val="Arial Narrow"/>
        <family val="2"/>
      </rPr>
      <t xml:space="preserve"> INE/JGE57/2015 Segundo Informe</t>
    </r>
    <r>
      <rPr>
        <sz val="8"/>
        <rFont val="Arial Narrow"/>
        <family val="2"/>
      </rPr>
      <t xml:space="preserve"> que presenta el Secretario Ejecutivo a la Junta General Ejecutiva sobre las actividades realizadas para el desarrollo e implementación de una aplicación informática que contribuya al cumplimiento de las obligaciones de los partidos políticos y candidatos, así como de las atribuciones que en materia de fiscalización tiene el Instituto Nacional Electoral, mismo que deberá presentarse ante el Consejo General.
</t>
    </r>
    <r>
      <rPr>
        <b/>
        <sz val="8"/>
        <rFont val="Arial Narrow"/>
        <family val="2"/>
      </rPr>
      <t>INE/JGE58/2015</t>
    </r>
    <r>
      <rPr>
        <sz val="8"/>
        <rFont val="Arial Narrow"/>
        <family val="2"/>
      </rPr>
      <t xml:space="preserve"> </t>
    </r>
    <r>
      <rPr>
        <b/>
        <sz val="8"/>
        <rFont val="Arial Narrow"/>
        <family val="2"/>
      </rPr>
      <t>Informe</t>
    </r>
    <r>
      <rPr>
        <sz val="8"/>
        <rFont val="Arial Narrow"/>
        <family val="2"/>
      </rPr>
      <t xml:space="preserve"> de Actividades que presenta la Dirección del Secretariado sobre la función de la Oficialía Electoral.</t>
    </r>
  </si>
  <si>
    <t>21 de mayo</t>
  </si>
  <si>
    <r>
      <t>*</t>
    </r>
    <r>
      <rPr>
        <b/>
        <sz val="8"/>
        <rFont val="Arial Narrow"/>
        <family val="2"/>
      </rPr>
      <t xml:space="preserve"> INE/JGE59/2015 Tercer Informe</t>
    </r>
    <r>
      <rPr>
        <sz val="8"/>
        <rFont val="Arial Narrow"/>
        <family val="2"/>
      </rPr>
      <t xml:space="preserve"> que presenta el Secretario Ejecutivo a la Junta General Ejecutiva sobre las actividades realizadas para el desarrollo e implementación de una aplicación informática que contribuya al cumplimiento de las obligaciones de los partidos políticos y candidatos, así como de las atribuciones que en materia de fiscalización tiene el Instituto Nacional Electoral, mismo que deberá presentarse ante el Consejo General. 
</t>
    </r>
    <r>
      <rPr>
        <b/>
        <sz val="8"/>
        <rFont val="Arial Narrow"/>
        <family val="2"/>
      </rPr>
      <t>INE/JGE61/2015 Informe</t>
    </r>
    <r>
      <rPr>
        <sz val="8"/>
        <rFont val="Arial Narrow"/>
        <family val="2"/>
      </rPr>
      <t xml:space="preserve"> de Actividades que presenta la Dirección del Secretariado sobre la función de la Oficialía Electoral. </t>
    </r>
  </si>
  <si>
    <t>18 de junio</t>
  </si>
  <si>
    <r>
      <t>*</t>
    </r>
    <r>
      <rPr>
        <b/>
        <sz val="8"/>
        <rFont val="Arial Narrow"/>
        <family val="2"/>
      </rPr>
      <t xml:space="preserve"> INE/JGE69/2015 Informe</t>
    </r>
    <r>
      <rPr>
        <sz val="8"/>
        <rFont val="Arial Narrow"/>
        <family val="2"/>
      </rPr>
      <t xml:space="preserve"> de Actividades que presenta la Dirección del Secretariado sobre la función de la Oficialía Electoral. </t>
    </r>
    <r>
      <rPr>
        <b/>
        <sz val="8"/>
        <rFont val="Arial Narrow"/>
        <family val="2"/>
      </rPr>
      <t xml:space="preserve">
INE/JGE72/2015 Primer Informe Trimestral</t>
    </r>
    <r>
      <rPr>
        <sz val="8"/>
        <rFont val="Arial Narrow"/>
        <family val="2"/>
      </rPr>
      <t xml:space="preserve"> de Actividades del Grupo de Trabajo de Género, No Discriminación y Cultura Laboral. </t>
    </r>
  </si>
  <si>
    <t>22 de junio</t>
  </si>
  <si>
    <t>6 de julio</t>
  </si>
  <si>
    <t>23 de julio</t>
  </si>
  <si>
    <r>
      <t xml:space="preserve">* </t>
    </r>
    <r>
      <rPr>
        <b/>
        <sz val="8"/>
        <rFont val="Arial Narrow"/>
        <family val="2"/>
      </rPr>
      <t>INE/JGE85/2015 Informe de Actividades</t>
    </r>
    <r>
      <rPr>
        <sz val="8"/>
        <rFont val="Arial Narrow"/>
        <family val="2"/>
      </rPr>
      <t xml:space="preserve"> que presenta la Dirección del Secretariado sobre la función de la Oficialía Electoral. 
</t>
    </r>
    <r>
      <rPr>
        <b/>
        <sz val="8"/>
        <rFont val="Arial Narrow"/>
        <family val="2"/>
      </rPr>
      <t xml:space="preserve">INE/JGE86/2015 Primer Informe Trimestral </t>
    </r>
    <r>
      <rPr>
        <sz val="8"/>
        <rFont val="Arial Narrow"/>
        <family val="2"/>
      </rPr>
      <t>de Actividades JGE enero a marzo 2015.</t>
    </r>
  </si>
  <si>
    <r>
      <t xml:space="preserve">* </t>
    </r>
    <r>
      <rPr>
        <b/>
        <sz val="8"/>
        <rFont val="Arial Narrow"/>
        <family val="2"/>
      </rPr>
      <t>INE/JGE97/2015 Informe de Actividades</t>
    </r>
    <r>
      <rPr>
        <sz val="8"/>
        <rFont val="Arial Narrow"/>
        <family val="2"/>
      </rPr>
      <t xml:space="preserve"> que presenta la Dirección del Secretariado sobre la función de la Oficialía Electoral. 
</t>
    </r>
    <r>
      <rPr>
        <b/>
        <sz val="8"/>
        <rFont val="Arial Narrow"/>
        <family val="2"/>
      </rPr>
      <t xml:space="preserve">INE/JGE98/2015 Segundo Informe Trimestral </t>
    </r>
    <r>
      <rPr>
        <sz val="8"/>
        <rFont val="Arial Narrow"/>
        <family val="2"/>
      </rPr>
      <t xml:space="preserve">de Actividades JGE abril a junio 2015.
</t>
    </r>
    <r>
      <rPr>
        <b/>
        <sz val="8"/>
        <rFont val="Arial Narrow"/>
        <family val="2"/>
      </rPr>
      <t>INE/JGE99/2015 Segundo Informe Trimestral</t>
    </r>
    <r>
      <rPr>
        <sz val="8"/>
        <rFont val="Arial Narrow"/>
        <family val="2"/>
      </rPr>
      <t xml:space="preserve"> 2015 de Actividades del Grupo de Trabajo de Género, No Discriminación y Cultura Laboral.</t>
    </r>
  </si>
  <si>
    <t>27 de agosto</t>
  </si>
  <si>
    <t>3 de septiembre</t>
  </si>
  <si>
    <r>
      <t xml:space="preserve">* </t>
    </r>
    <r>
      <rPr>
        <b/>
        <sz val="8"/>
        <rFont val="Arial Narrow"/>
        <family val="2"/>
      </rPr>
      <t>INE/JGE110/2015</t>
    </r>
    <r>
      <rPr>
        <sz val="8"/>
        <rFont val="Arial Narrow"/>
        <family val="2"/>
      </rPr>
      <t xml:space="preserve"> por el que se emite la </t>
    </r>
    <r>
      <rPr>
        <b/>
        <sz val="8"/>
        <rFont val="Arial Narrow"/>
        <family val="2"/>
      </rPr>
      <t>Declaratoria de Pérdida de Registro del Partido del Trabajo</t>
    </r>
    <r>
      <rPr>
        <sz val="8"/>
        <rFont val="Arial Narrow"/>
        <family val="2"/>
      </rPr>
      <t xml:space="preserve">, por no haber obtenido por lo menos el 3% de la votación emitida en la Elección Federal Ordinaria para Diputados, celebrada el 7 de junio de 2015.
</t>
    </r>
    <r>
      <rPr>
        <b/>
        <sz val="8"/>
        <rFont val="Arial Narrow"/>
        <family val="2"/>
      </rPr>
      <t xml:space="preserve">INE/JGE111/2015 </t>
    </r>
    <r>
      <rPr>
        <sz val="8"/>
        <rFont val="Arial Narrow"/>
        <family val="2"/>
      </rPr>
      <t xml:space="preserve">por el que se emite la </t>
    </r>
    <r>
      <rPr>
        <b/>
        <sz val="8"/>
        <rFont val="Arial Narrow"/>
        <family val="2"/>
      </rPr>
      <t>Declaratoria de Pérdida de Registro del Partido Humanista</t>
    </r>
    <r>
      <rPr>
        <sz val="8"/>
        <rFont val="Arial Narrow"/>
        <family val="2"/>
      </rPr>
      <t>, por no haber obtenido por lo menos el 3% de la votación emitida en la Elección Federal Ordinaria para Diputados, celebrada el 7 de junio de 2015.</t>
    </r>
  </si>
  <si>
    <t>28 de septiembre</t>
  </si>
  <si>
    <t>1 de octubre</t>
  </si>
  <si>
    <t>27 de octubre</t>
  </si>
  <si>
    <r>
      <rPr>
        <b/>
        <sz val="8"/>
        <rFont val="Arial Narrow"/>
        <family val="2"/>
      </rPr>
      <t>* INE/JGE126/2015 Informe de Actividades</t>
    </r>
    <r>
      <rPr>
        <sz val="8"/>
        <rFont val="Arial Narrow"/>
        <family val="2"/>
      </rPr>
      <t xml:space="preserve"> que presenta la Dirección del Secretariado sobre la función de la Oficialía Electoral. </t>
    </r>
  </si>
  <si>
    <t>4 de noviembre</t>
  </si>
  <si>
    <t>10 de noviembre</t>
  </si>
  <si>
    <t>23 de noviembre</t>
  </si>
  <si>
    <r>
      <t xml:space="preserve">* </t>
    </r>
    <r>
      <rPr>
        <b/>
        <sz val="8"/>
        <rFont val="Arial Narrow"/>
        <family val="2"/>
      </rPr>
      <t>INE/JGE148/2015 Tercer Informe Trimestra</t>
    </r>
    <r>
      <rPr>
        <sz val="8"/>
        <rFont val="Arial Narrow"/>
        <family val="2"/>
      </rPr>
      <t xml:space="preserve">l de Actividades JGE julio a septiembre 2015.
</t>
    </r>
    <r>
      <rPr>
        <b/>
        <sz val="8"/>
        <rFont val="Arial Narrow"/>
        <family val="2"/>
      </rPr>
      <t>INE/JGE149/2015 Informe de Actividades</t>
    </r>
    <r>
      <rPr>
        <sz val="8"/>
        <rFont val="Arial Narrow"/>
        <family val="2"/>
      </rPr>
      <t xml:space="preserve"> que presenta la Dirección del Secretariado sobre la función de la Oficialía Electoral. </t>
    </r>
  </si>
  <si>
    <t>11 de diciembre</t>
  </si>
  <si>
    <r>
      <t xml:space="preserve">* </t>
    </r>
    <r>
      <rPr>
        <b/>
        <sz val="8"/>
        <rFont val="Arial Narrow"/>
        <family val="2"/>
      </rPr>
      <t>INE/JGE169/2015 Informe de Actividades</t>
    </r>
    <r>
      <rPr>
        <sz val="8"/>
        <rFont val="Arial Narrow"/>
        <family val="2"/>
      </rPr>
      <t xml:space="preserve"> que presenta la Dirección del Secretariado sobre la función de la Oficialía Electoral. 
</t>
    </r>
    <r>
      <rPr>
        <b/>
        <sz val="8"/>
        <rFont val="Arial Narrow"/>
        <family val="2"/>
      </rPr>
      <t>INE/JGE171/2015</t>
    </r>
    <r>
      <rPr>
        <sz val="8"/>
        <rFont val="Arial Narrow"/>
        <family val="2"/>
      </rPr>
      <t xml:space="preserve"> </t>
    </r>
    <r>
      <rPr>
        <b/>
        <sz val="8"/>
        <rFont val="Arial Narrow"/>
        <family val="2"/>
      </rPr>
      <t>Tercer Informe Trimestral</t>
    </r>
    <r>
      <rPr>
        <sz val="8"/>
        <rFont val="Arial Narrow"/>
        <family val="2"/>
      </rPr>
      <t xml:space="preserve"> de Actividades 2015 del Grupo de Trabajo de Género, No Discriminación y Cultura Laboral del INE.</t>
    </r>
  </si>
  <si>
    <t>8 de enero</t>
  </si>
  <si>
    <t>13 de enero</t>
  </si>
  <si>
    <t>25 de enero</t>
  </si>
  <si>
    <r>
      <rPr>
        <b/>
        <sz val="8"/>
        <rFont val="Arial Narrow"/>
        <family val="2"/>
      </rPr>
      <t>* INE/JGE09/2016 Informe de Actividades</t>
    </r>
    <r>
      <rPr>
        <sz val="8"/>
        <rFont val="Arial Narrow"/>
        <family val="2"/>
      </rPr>
      <t xml:space="preserve"> que presenta la Dirección del Secretariado sobre la función de la Oficialía Electoral. </t>
    </r>
  </si>
  <si>
    <t>3 de febrero</t>
  </si>
  <si>
    <r>
      <t>*</t>
    </r>
    <r>
      <rPr>
        <b/>
        <sz val="8"/>
        <rFont val="Arial Narrow"/>
        <family val="2"/>
      </rPr>
      <t xml:space="preserve"> INE/JGE35/2016 Cuarto Informe Trimestral</t>
    </r>
    <r>
      <rPr>
        <sz val="8"/>
        <rFont val="Arial Narrow"/>
        <family val="2"/>
      </rPr>
      <t xml:space="preserve"> de Actividades JGE octubre a diciembre 2015.
</t>
    </r>
    <r>
      <rPr>
        <b/>
        <sz val="8"/>
        <rFont val="Arial Narrow"/>
        <family val="2"/>
      </rPr>
      <t>INE/JGE36/2016</t>
    </r>
    <r>
      <rPr>
        <sz val="8"/>
        <rFont val="Arial Narrow"/>
        <family val="2"/>
      </rPr>
      <t xml:space="preserve"> </t>
    </r>
    <r>
      <rPr>
        <b/>
        <sz val="8"/>
        <rFont val="Arial Narrow"/>
        <family val="2"/>
      </rPr>
      <t xml:space="preserve">Informe Anual </t>
    </r>
    <r>
      <rPr>
        <sz val="8"/>
        <rFont val="Arial Narrow"/>
        <family val="2"/>
      </rPr>
      <t xml:space="preserve">de Actividades JGE, correspondiente al año 2015.
</t>
    </r>
    <r>
      <rPr>
        <b/>
        <sz val="8"/>
        <rFont val="Arial Narrow"/>
        <family val="2"/>
      </rPr>
      <t>INE/JGE37/2016 Informe de Actividades</t>
    </r>
    <r>
      <rPr>
        <sz val="8"/>
        <rFont val="Arial Narrow"/>
        <family val="2"/>
      </rPr>
      <t xml:space="preserve"> que presenta la Dirección del Secretariado sobre la función de la Oficialía Electoral. </t>
    </r>
  </si>
  <si>
    <t>29 de febrero</t>
  </si>
  <si>
    <t>7 de marzo</t>
  </si>
  <si>
    <t>17 de marzo</t>
  </si>
  <si>
    <t>28 de marzo</t>
  </si>
  <si>
    <t>31 de marzo</t>
  </si>
  <si>
    <r>
      <rPr>
        <b/>
        <sz val="8"/>
        <rFont val="Arial Narrow"/>
        <family val="2"/>
      </rPr>
      <t>* INE/JGE65/2016 Informe de Actividades</t>
    </r>
    <r>
      <rPr>
        <sz val="8"/>
        <rFont val="Arial Narrow"/>
        <family val="2"/>
      </rPr>
      <t xml:space="preserve"> que presenta la Dirección del Secretariado sobre la función de la Oficialía Electoral. </t>
    </r>
  </si>
  <si>
    <t>25 de abril</t>
  </si>
  <si>
    <r>
      <rPr>
        <b/>
        <sz val="8"/>
        <rFont val="Arial Narrow"/>
        <family val="2"/>
      </rPr>
      <t>* INE/JGE86/2016 Informe de Actividades</t>
    </r>
    <r>
      <rPr>
        <sz val="8"/>
        <rFont val="Arial Narrow"/>
        <family val="2"/>
      </rPr>
      <t xml:space="preserve"> que presenta la Dirección del Secretariado sobre la función de la Oficialía Electoral. </t>
    </r>
  </si>
  <si>
    <r>
      <rPr>
        <b/>
        <sz val="8"/>
        <rFont val="Arial Narrow"/>
        <family val="2"/>
      </rPr>
      <t>* INE/JGE111/2016</t>
    </r>
    <r>
      <rPr>
        <b/>
        <sz val="7"/>
        <rFont val="Arial Narrow"/>
        <family val="2"/>
      </rPr>
      <t xml:space="preserve"> </t>
    </r>
    <r>
      <rPr>
        <sz val="7"/>
        <rFont val="Arial Narrow"/>
        <family val="2"/>
      </rPr>
      <t xml:space="preserve">por el cual se establecen las bases para otorgar una compensación al personal del INE, con motivo de las labores extraordinarias derivadas de los Procesos Electorales Federales y Concurrentes, Locales, Extraordinarios, Internas de Partido y otras consultas.
</t>
    </r>
    <r>
      <rPr>
        <b/>
        <sz val="8"/>
        <rFont val="Arial Narrow"/>
        <family val="2"/>
      </rPr>
      <t>INE/JGE112/2016</t>
    </r>
    <r>
      <rPr>
        <sz val="7"/>
        <rFont val="Arial Narrow"/>
        <family val="2"/>
      </rPr>
      <t xml:space="preserve"> por el cual se establecen las bases para otorgar una compensación al personal del INE, con motivo de las labores extraordinarias derivadas de los Procesos Electorales Locales 2015 – 2016, de la elección de la Asamblea Constituyente de la Ciudad de México, y de las elecciones extraordinarias que derivaron de los Procesos Electorales 2014 – 2015.</t>
    </r>
  </si>
  <si>
    <t>4 de mayo</t>
  </si>
  <si>
    <t>18 de mayo</t>
  </si>
  <si>
    <r>
      <t>*</t>
    </r>
    <r>
      <rPr>
        <b/>
        <sz val="8"/>
        <rFont val="Arial Narrow"/>
        <family val="2"/>
      </rPr>
      <t xml:space="preserve"> INE/JGE114/2016 </t>
    </r>
    <r>
      <rPr>
        <sz val="8"/>
        <rFont val="Arial Narrow"/>
        <family val="2"/>
      </rPr>
      <t>se designa al servidor público que integrará el Comité de Transparencia del INE.</t>
    </r>
  </si>
  <si>
    <t>19 de mayo</t>
  </si>
  <si>
    <t>23 de mayo</t>
  </si>
  <si>
    <r>
      <t>*</t>
    </r>
    <r>
      <rPr>
        <b/>
        <sz val="8"/>
        <rFont val="Arial Narrow"/>
        <family val="2"/>
      </rPr>
      <t xml:space="preserve"> INE/JGE117/2016 Informe de Actividades</t>
    </r>
    <r>
      <rPr>
        <sz val="8"/>
        <rFont val="Arial Narrow"/>
        <family val="2"/>
      </rPr>
      <t xml:space="preserve"> que presenta la Dirección del Secretariado sobre la función de la Oficialía Electoral. 
</t>
    </r>
    <r>
      <rPr>
        <b/>
        <sz val="8"/>
        <rFont val="Arial Narrow"/>
        <family val="2"/>
      </rPr>
      <t>INE/JGE118/2016 Primer Informe Trimestral de Actividades</t>
    </r>
    <r>
      <rPr>
        <sz val="8"/>
        <rFont val="Arial Narrow"/>
        <family val="2"/>
      </rPr>
      <t xml:space="preserve"> JGE enero a marzo 2016.</t>
    </r>
  </si>
  <si>
    <t>26 de mayo</t>
  </si>
  <si>
    <t>1 de junio</t>
  </si>
  <si>
    <r>
      <rPr>
        <b/>
        <sz val="8"/>
        <rFont val="Arial Narrow"/>
        <family val="2"/>
      </rPr>
      <t>* INE/JGE137/2016 Informe de Actividades</t>
    </r>
    <r>
      <rPr>
        <sz val="8"/>
        <rFont val="Arial Narrow"/>
        <family val="2"/>
      </rPr>
      <t xml:space="preserve"> que presenta la Dirección del Secretariado sobre la función de la Oficialía Electoral. </t>
    </r>
  </si>
  <si>
    <t>29 de junio</t>
  </si>
  <si>
    <t>13 de julio</t>
  </si>
  <si>
    <r>
      <rPr>
        <b/>
        <sz val="8"/>
        <rFont val="Arial Narrow"/>
        <family val="2"/>
      </rPr>
      <t>* INE/JGE159/2016 Informe de Actividades</t>
    </r>
    <r>
      <rPr>
        <sz val="8"/>
        <rFont val="Arial Narrow"/>
        <family val="2"/>
      </rPr>
      <t xml:space="preserve"> que presenta la Dirección del Secretariado sobre la función de la Oficialía Electoral. </t>
    </r>
  </si>
  <si>
    <t>15 de julio</t>
  </si>
  <si>
    <t>16 de agosto</t>
  </si>
  <si>
    <t>18 de agosto</t>
  </si>
  <si>
    <t>22 de agosto</t>
  </si>
  <si>
    <r>
      <t>*</t>
    </r>
    <r>
      <rPr>
        <b/>
        <sz val="8"/>
        <rFont val="Arial Narrow"/>
        <family val="2"/>
      </rPr>
      <t xml:space="preserve"> INE/JGE189/2016 Informe de Actividades</t>
    </r>
    <r>
      <rPr>
        <sz val="8"/>
        <rFont val="Arial Narrow"/>
        <family val="2"/>
      </rPr>
      <t xml:space="preserve"> que presenta la Dirección del Secretariado sobre la función de la Oficialía Electoral. 
</t>
    </r>
    <r>
      <rPr>
        <b/>
        <sz val="8"/>
        <rFont val="Arial Narrow"/>
        <family val="2"/>
      </rPr>
      <t>INE/JGE190/2016 Segundo Informe Trimestral de Actividades</t>
    </r>
    <r>
      <rPr>
        <sz val="8"/>
        <rFont val="Arial Narrow"/>
        <family val="2"/>
      </rPr>
      <t xml:space="preserve"> JGE abril a junio 2016.</t>
    </r>
  </si>
  <si>
    <t>24 de agosto</t>
  </si>
  <si>
    <t>1 de septiembre</t>
  </si>
  <si>
    <t>14 de septiembre</t>
  </si>
  <si>
    <r>
      <t>*</t>
    </r>
    <r>
      <rPr>
        <b/>
        <sz val="8"/>
        <rFont val="Arial Narrow"/>
        <family val="2"/>
      </rPr>
      <t xml:space="preserve"> INE/JGE213/2016 Informe de Actividades</t>
    </r>
    <r>
      <rPr>
        <sz val="8"/>
        <rFont val="Arial Narrow"/>
        <family val="2"/>
      </rPr>
      <t xml:space="preserve"> que presenta la Dirección del Secretariado sobre la función de la Oficialía Electoral. 
</t>
    </r>
  </si>
  <si>
    <t>12 de octubre</t>
  </si>
  <si>
    <t>19 de octubre</t>
  </si>
  <si>
    <t>21 de octubre</t>
  </si>
  <si>
    <t>25 de octubre</t>
  </si>
  <si>
    <r>
      <t>*</t>
    </r>
    <r>
      <rPr>
        <b/>
        <sz val="8"/>
        <rFont val="Arial Narrow"/>
        <family val="2"/>
      </rPr>
      <t xml:space="preserve"> INE/JGE252/2016 Informe de Actividades</t>
    </r>
    <r>
      <rPr>
        <sz val="8"/>
        <rFont val="Arial Narrow"/>
        <family val="2"/>
      </rPr>
      <t xml:space="preserve"> que presenta la Dirección del Secretariado sobre la función de la Oficialía Electoral. 
</t>
    </r>
  </si>
  <si>
    <t>28 de octubre</t>
  </si>
  <si>
    <r>
      <t>*</t>
    </r>
    <r>
      <rPr>
        <b/>
        <sz val="8"/>
        <rFont val="Arial Narrow"/>
        <family val="2"/>
      </rPr>
      <t xml:space="preserve"> INE/JGE281/2016 Tercer Informe Trimestral de Actividades</t>
    </r>
    <r>
      <rPr>
        <sz val="8"/>
        <rFont val="Arial Narrow"/>
        <family val="2"/>
      </rPr>
      <t xml:space="preserve"> JGE julio a septiembre 2016.</t>
    </r>
    <r>
      <rPr>
        <b/>
        <sz val="8"/>
        <rFont val="Arial Narrow"/>
        <family val="2"/>
      </rPr>
      <t xml:space="preserve">
INE/JGE282/2016 Informe de Actividades</t>
    </r>
    <r>
      <rPr>
        <sz val="8"/>
        <rFont val="Arial Narrow"/>
        <family val="2"/>
      </rPr>
      <t xml:space="preserve"> que presenta la Dirección del Secretariado sobre la función de la Oficialía Electoral. </t>
    </r>
  </si>
  <si>
    <t>5 de diciembre</t>
  </si>
  <si>
    <t>19 de diciembre</t>
  </si>
  <si>
    <r>
      <t>*</t>
    </r>
    <r>
      <rPr>
        <b/>
        <sz val="8"/>
        <rFont val="Arial Narrow"/>
        <family val="2"/>
      </rPr>
      <t xml:space="preserve"> INE/JGE325/2016 Informe de Actividades</t>
    </r>
    <r>
      <rPr>
        <sz val="8"/>
        <rFont val="Arial Narrow"/>
        <family val="2"/>
      </rPr>
      <t xml:space="preserve"> que presenta la Dirección del Secretariado sobre la función de la Oficialía Electoral. 
</t>
    </r>
  </si>
  <si>
    <t>23 de diciembre</t>
  </si>
  <si>
    <t>20 de enero</t>
  </si>
  <si>
    <t>17 de febrero</t>
  </si>
  <si>
    <t>21 de febrero</t>
  </si>
  <si>
    <t>13 de marzo</t>
  </si>
  <si>
    <r>
      <t>*</t>
    </r>
    <r>
      <rPr>
        <b/>
        <sz val="8"/>
        <rFont val="Arial Narrow"/>
        <family val="2"/>
      </rPr>
      <t xml:space="preserve"> INE/JGE36/2017 </t>
    </r>
    <r>
      <rPr>
        <sz val="7"/>
        <rFont val="Arial Narrow"/>
        <family val="2"/>
      </rPr>
      <t>Presentación del Programa de Trabajo 2017 del Comité de Planeación Institucional.</t>
    </r>
  </si>
  <si>
    <t>27 de marzo</t>
  </si>
  <si>
    <t>**</t>
  </si>
  <si>
    <r>
      <t xml:space="preserve">* </t>
    </r>
    <r>
      <rPr>
        <b/>
        <sz val="8"/>
        <rFont val="Arial Narrow"/>
        <family val="2"/>
      </rPr>
      <t xml:space="preserve">INE/JGE38/2017 </t>
    </r>
    <r>
      <rPr>
        <b/>
        <sz val="7"/>
        <rFont val="Arial Narrow"/>
        <family val="2"/>
      </rPr>
      <t>Cuarto Informe Trimestral</t>
    </r>
    <r>
      <rPr>
        <sz val="7"/>
        <rFont val="Arial Narrow"/>
        <family val="2"/>
      </rPr>
      <t xml:space="preserve"> de Actividades JGE octubre a diciembre 2016.</t>
    </r>
    <r>
      <rPr>
        <sz val="8"/>
        <rFont val="Arial Narrow"/>
        <family val="2"/>
      </rPr>
      <t xml:space="preserve">
</t>
    </r>
    <r>
      <rPr>
        <b/>
        <sz val="8"/>
        <rFont val="Arial Narrow"/>
        <family val="2"/>
      </rPr>
      <t xml:space="preserve">INE/JGE39/2017 </t>
    </r>
    <r>
      <rPr>
        <b/>
        <sz val="7"/>
        <rFont val="Arial Narrow"/>
        <family val="2"/>
      </rPr>
      <t>Informe Anual</t>
    </r>
    <r>
      <rPr>
        <sz val="7"/>
        <rFont val="Arial Narrow"/>
        <family val="2"/>
      </rPr>
      <t xml:space="preserve"> de Actividades JGE, correspondiente al año 2016.
** </t>
    </r>
    <r>
      <rPr>
        <b/>
        <sz val="7"/>
        <rFont val="Arial Narrow"/>
        <family val="2"/>
      </rPr>
      <t>Primer Informe Trimestral</t>
    </r>
    <r>
      <rPr>
        <sz val="7"/>
        <rFont val="Arial Narrow"/>
        <family val="2"/>
      </rPr>
      <t xml:space="preserve"> de Actividades de la Oficialía Electoral (10 de diciembre de 2016 al 10 de marzo de 2017)</t>
    </r>
  </si>
  <si>
    <r>
      <t>*</t>
    </r>
    <r>
      <rPr>
        <b/>
        <sz val="8"/>
        <rFont val="Arial Narrow"/>
        <family val="2"/>
      </rPr>
      <t xml:space="preserve"> INE/JGE54/2017 </t>
    </r>
    <r>
      <rPr>
        <sz val="7"/>
        <rFont val="Arial Narrow"/>
        <family val="2"/>
      </rPr>
      <t>por el cual se establecen las bases para otorgar una compensación al personal del Instituto Nacional Electoral, con motivo de las labores extraordinarias derivadas de los Procesos Electorales Locales Ordinarios 2016 - 2017.</t>
    </r>
  </si>
  <si>
    <t>4 de abril</t>
  </si>
  <si>
    <t>19 de abril</t>
  </si>
  <si>
    <t>28 de abril</t>
  </si>
  <si>
    <t>9 de mayo</t>
  </si>
  <si>
    <t>30 de mayo</t>
  </si>
  <si>
    <t>13 de junio</t>
  </si>
  <si>
    <t>23 de junio</t>
  </si>
  <si>
    <r>
      <rPr>
        <b/>
        <sz val="7.5"/>
        <rFont val="Arial Narrow"/>
        <family val="2"/>
      </rPr>
      <t>* Segundo Informe Trimestral</t>
    </r>
    <r>
      <rPr>
        <sz val="7.5"/>
        <rFont val="Arial Narrow"/>
        <family val="2"/>
      </rPr>
      <t xml:space="preserve"> de Actividades de la Oficialía Electoral (11 de marzo al 10 de junio de 2017).</t>
    </r>
  </si>
  <si>
    <t>3 de julio</t>
  </si>
  <si>
    <t>12 de julio</t>
  </si>
  <si>
    <t>18 de julio</t>
  </si>
  <si>
    <r>
      <t xml:space="preserve">* </t>
    </r>
    <r>
      <rPr>
        <b/>
        <sz val="7"/>
        <rFont val="Arial Narrow"/>
        <family val="2"/>
      </rPr>
      <t>Presentación de los escenarios finales de Distritación Local</t>
    </r>
    <r>
      <rPr>
        <sz val="7"/>
        <rFont val="Arial Narrow"/>
        <family val="2"/>
      </rPr>
      <t xml:space="preserve"> de los estados de Oaxaca, Puebla y Sonora, en acatamiento de las sentencias del Tribunal Electoral del Poder Judicial de la Federación.</t>
    </r>
  </si>
  <si>
    <r>
      <rPr>
        <b/>
        <sz val="7"/>
        <rFont val="Arial Narrow"/>
        <family val="2"/>
      </rPr>
      <t>* INE/JGE140/2017 Primer Informe Trimestral de Actividades</t>
    </r>
    <r>
      <rPr>
        <sz val="7"/>
        <rFont val="Arial Narrow"/>
        <family val="2"/>
      </rPr>
      <t xml:space="preserve"> JGE enero a marzo 2017.
</t>
    </r>
    <r>
      <rPr>
        <b/>
        <sz val="7"/>
        <rFont val="Arial Narrow"/>
        <family val="2"/>
      </rPr>
      <t xml:space="preserve">** Presentación del Programa de Capacitación Electoral </t>
    </r>
    <r>
      <rPr>
        <sz val="7"/>
        <rFont val="Arial Narrow"/>
        <family val="2"/>
      </rPr>
      <t>(Estructura Curricular) para el Proceso Electoral 2017-2018, en cumplimiento a lo dispuesto en el artículo 49, numeral 1, inciso c) del Reglamento Interior del INE.</t>
    </r>
  </si>
  <si>
    <t>29 de agosto</t>
  </si>
  <si>
    <r>
      <rPr>
        <b/>
        <sz val="7"/>
        <rFont val="Arial Narrow"/>
        <family val="2"/>
      </rPr>
      <t xml:space="preserve">* INE/JGE156/2017 </t>
    </r>
    <r>
      <rPr>
        <sz val="7"/>
        <rFont val="Arial Narrow"/>
        <family val="2"/>
      </rPr>
      <t>por el que se aprueba el Plan y Calendario Integral del Proceso Electoral Federal 2017-2018, para someterlo a consideración del CG del INE.</t>
    </r>
  </si>
  <si>
    <t>21 de septiembre</t>
  </si>
  <si>
    <r>
      <rPr>
        <b/>
        <sz val="7.5"/>
        <rFont val="Arial Narrow"/>
        <family val="2"/>
      </rPr>
      <t xml:space="preserve">* Tercer Informe Trimestral </t>
    </r>
    <r>
      <rPr>
        <sz val="7.5"/>
        <rFont val="Arial Narrow"/>
        <family val="2"/>
      </rPr>
      <t>de Actividades de la Oficialía Electoral (11 de junio al 10 de septiembre de 2017).</t>
    </r>
  </si>
  <si>
    <t>10 de octubre</t>
  </si>
  <si>
    <r>
      <rPr>
        <b/>
        <sz val="7"/>
        <rFont val="Arial Narrow"/>
        <family val="2"/>
      </rPr>
      <t>* INE/JGE159/2017 Segundo Informe Trimestral de Actividades</t>
    </r>
    <r>
      <rPr>
        <sz val="7"/>
        <rFont val="Arial Narrow"/>
        <family val="2"/>
      </rPr>
      <t xml:space="preserve"> JGE abril a junio 2017.</t>
    </r>
  </si>
  <si>
    <t>18 de octubre</t>
  </si>
  <si>
    <t>24 de octubre</t>
  </si>
  <si>
    <t>7 de noviembre</t>
  </si>
  <si>
    <t>14 de noviembre</t>
  </si>
  <si>
    <r>
      <rPr>
        <b/>
        <sz val="7"/>
        <rFont val="Arial Narrow"/>
        <family val="2"/>
      </rPr>
      <t>* INE/JGE190/2017 Tercer Informe Trimestral de Actividades</t>
    </r>
    <r>
      <rPr>
        <sz val="7"/>
        <rFont val="Arial Narrow"/>
        <family val="2"/>
      </rPr>
      <t xml:space="preserve"> JGE julio a septiembre 2017.</t>
    </r>
  </si>
  <si>
    <t>27 de noviembre</t>
  </si>
  <si>
    <t>6 de diciembre</t>
  </si>
  <si>
    <r>
      <rPr>
        <b/>
        <sz val="7.5"/>
        <rFont val="Arial Narrow"/>
        <family val="2"/>
      </rPr>
      <t>* Cuarto Informe Trimestral</t>
    </r>
    <r>
      <rPr>
        <sz val="7.5"/>
        <rFont val="Arial Narrow"/>
        <family val="2"/>
      </rPr>
      <t xml:space="preserve"> de Actividades de la Oficialía Electoral (septiembre – noviembre 2017)</t>
    </r>
  </si>
  <si>
    <t>20 de diciembre</t>
  </si>
  <si>
    <t>29 de enero</t>
  </si>
  <si>
    <t>15 de febrero</t>
  </si>
  <si>
    <t>20 de febrero</t>
  </si>
  <si>
    <t>16 de marzo</t>
  </si>
  <si>
    <r>
      <t xml:space="preserve">* </t>
    </r>
    <r>
      <rPr>
        <b/>
        <sz val="7"/>
        <rFont val="Arial Narrow"/>
        <family val="2"/>
      </rPr>
      <t>INE/JGE28/2018 Cuarto Informe Trimestral</t>
    </r>
    <r>
      <rPr>
        <sz val="7"/>
        <rFont val="Arial Narrow"/>
        <family val="2"/>
      </rPr>
      <t xml:space="preserve"> de Actividades JGE octubre a diciembre 2017.
</t>
    </r>
    <r>
      <rPr>
        <b/>
        <sz val="7"/>
        <rFont val="Arial Narrow"/>
        <family val="2"/>
      </rPr>
      <t>** Primer Informe Trimestral</t>
    </r>
    <r>
      <rPr>
        <sz val="7"/>
        <rFont val="Arial Narrow"/>
        <family val="2"/>
      </rPr>
      <t xml:space="preserve"> de Actividades de la Oficialía Electoral (diciembre 2017 - febrero 2018)</t>
    </r>
  </si>
  <si>
    <t>5 de abril</t>
  </si>
  <si>
    <t>18 de abril</t>
  </si>
  <si>
    <t>3 de mayo</t>
  </si>
  <si>
    <t>14 de mayo</t>
  </si>
  <si>
    <r>
      <t xml:space="preserve">* </t>
    </r>
    <r>
      <rPr>
        <b/>
        <sz val="7"/>
        <rFont val="Arial Narrow"/>
        <family val="2"/>
      </rPr>
      <t xml:space="preserve">INE/JGE79/2018 Informe Anual de </t>
    </r>
    <r>
      <rPr>
        <sz val="7"/>
        <rFont val="Arial Narrow"/>
        <family val="2"/>
      </rPr>
      <t xml:space="preserve">Actividades JGE correspondiente al año 2017.
   </t>
    </r>
    <r>
      <rPr>
        <b/>
        <sz val="7"/>
        <rFont val="Arial Narrow"/>
        <family val="2"/>
      </rPr>
      <t>INE/JGE93/2018 Informe</t>
    </r>
    <r>
      <rPr>
        <sz val="7"/>
        <rFont val="Arial Narrow"/>
        <family val="2"/>
      </rPr>
      <t xml:space="preserve"> sobre la conformación de la Lista Nominal de Electores Residentes en el Extranjero (LNERE) por entidad federativa de voto y país de residencia en el extranjero.</t>
    </r>
  </si>
  <si>
    <t>15 de junio</t>
  </si>
  <si>
    <r>
      <t xml:space="preserve">* </t>
    </r>
    <r>
      <rPr>
        <b/>
        <sz val="7"/>
        <rFont val="Arial Narrow"/>
        <family val="2"/>
      </rPr>
      <t>INE/JGE103/2018 Primer Informe Trimestral</t>
    </r>
    <r>
      <rPr>
        <sz val="7"/>
        <rFont val="Arial Narrow"/>
        <family val="2"/>
      </rPr>
      <t xml:space="preserve"> de Actividades JGE enero a marzo 2018.
</t>
    </r>
    <r>
      <rPr>
        <b/>
        <sz val="7"/>
        <rFont val="Arial Narrow"/>
        <family val="2"/>
      </rPr>
      <t>** Segundo Informe Trimestral</t>
    </r>
    <r>
      <rPr>
        <sz val="7"/>
        <rFont val="Arial Narrow"/>
        <family val="2"/>
      </rPr>
      <t xml:space="preserve"> de Actividades de la Oficialía Electoral (marzo - mayo 2018)</t>
    </r>
  </si>
  <si>
    <t>31 de julio</t>
  </si>
  <si>
    <t>17 de agosto</t>
  </si>
  <si>
    <r>
      <t xml:space="preserve">* </t>
    </r>
    <r>
      <rPr>
        <b/>
        <sz val="7"/>
        <rFont val="Arial Narrow"/>
        <family val="2"/>
      </rPr>
      <t xml:space="preserve">INE/JGE134/2018 </t>
    </r>
    <r>
      <rPr>
        <sz val="7"/>
        <rFont val="Arial Narrow"/>
        <family val="2"/>
      </rPr>
      <t xml:space="preserve">por el que se emite la </t>
    </r>
    <r>
      <rPr>
        <b/>
        <sz val="7"/>
        <rFont val="Arial Narrow"/>
        <family val="2"/>
      </rPr>
      <t>declaratoria de pérdida de registro del Partido Político Nacional denominado Nueva Alianza</t>
    </r>
    <r>
      <rPr>
        <sz val="7"/>
        <rFont val="Arial Narrow"/>
        <family val="2"/>
      </rPr>
      <t xml:space="preserve">, en virtud de no haber obtenido por lo menos el 3 por ciento de la votación válida emitida en la Elección Federal Ordinaria celebrada el 1 de julio de 2018.
   </t>
    </r>
    <r>
      <rPr>
        <b/>
        <sz val="7"/>
        <rFont val="Arial Narrow"/>
        <family val="2"/>
      </rPr>
      <t xml:space="preserve">INE/JGE135/2018 </t>
    </r>
    <r>
      <rPr>
        <sz val="7"/>
        <rFont val="Arial Narrow"/>
        <family val="2"/>
      </rPr>
      <t xml:space="preserve">por el que se emite la </t>
    </r>
    <r>
      <rPr>
        <b/>
        <sz val="7"/>
        <rFont val="Arial Narrow"/>
        <family val="2"/>
      </rPr>
      <t>declaratoria de pérdida de registro del Partido Político Nacional denominado Encuentro Social</t>
    </r>
    <r>
      <rPr>
        <sz val="7"/>
        <rFont val="Arial Narrow"/>
        <family val="2"/>
      </rPr>
      <t>, en virtud de no haber obtenido por lo menos el 3 por ciento de la votación válida emitida en la Elección Federal Ordinaria celebrada el 1 de julio de 2018.</t>
    </r>
  </si>
  <si>
    <t>6 de septiembre</t>
  </si>
  <si>
    <r>
      <t xml:space="preserve">* </t>
    </r>
    <r>
      <rPr>
        <b/>
        <sz val="7"/>
        <rFont val="Arial Narrow"/>
        <family val="2"/>
      </rPr>
      <t xml:space="preserve">INE/JGE147/2018 Informe Final </t>
    </r>
    <r>
      <rPr>
        <sz val="7"/>
        <rFont val="Arial Narrow"/>
        <family val="2"/>
      </rPr>
      <t xml:space="preserve">del Seguimiento al Plan y Calendario Integral del Proceso Electoral Federal 2017-2018.
</t>
    </r>
    <r>
      <rPr>
        <b/>
        <sz val="7"/>
        <rFont val="Arial Narrow"/>
        <family val="2"/>
      </rPr>
      <t>** Tercer Informe Trimestral</t>
    </r>
    <r>
      <rPr>
        <sz val="7"/>
        <rFont val="Arial Narrow"/>
        <family val="2"/>
      </rPr>
      <t xml:space="preserve"> de Actividades de la Oficialía Electoral (junio - agosto 2018)</t>
    </r>
  </si>
  <si>
    <t>7 de septiembre</t>
  </si>
  <si>
    <r>
      <t xml:space="preserve">* </t>
    </r>
    <r>
      <rPr>
        <b/>
        <sz val="7"/>
        <rFont val="Arial Narrow"/>
        <family val="2"/>
      </rPr>
      <t xml:space="preserve">INE/JGE156/2018 </t>
    </r>
    <r>
      <rPr>
        <sz val="7"/>
        <rFont val="Arial Narrow"/>
        <family val="2"/>
      </rPr>
      <t xml:space="preserve">por el que se aprueban los </t>
    </r>
    <r>
      <rPr>
        <b/>
        <sz val="7"/>
        <rFont val="Arial Narrow"/>
        <family val="2"/>
      </rPr>
      <t>Lineamientos del Programa Especial de Retiro y Reconocimiento al personal de las Ramas Administrativa y del Servicio Profesional Electoral Nacional del INE</t>
    </r>
    <r>
      <rPr>
        <sz val="7"/>
        <rFont val="Arial Narrow"/>
        <family val="2"/>
      </rPr>
      <t>, para el ejercicio 2018.</t>
    </r>
  </si>
  <si>
    <t>13 de septiembre</t>
  </si>
  <si>
    <r>
      <t xml:space="preserve">* </t>
    </r>
    <r>
      <rPr>
        <b/>
        <sz val="7"/>
        <rFont val="Arial Narrow"/>
        <family val="2"/>
      </rPr>
      <t>INE/JGE162/2018 Segundo Informe Trimestral</t>
    </r>
    <r>
      <rPr>
        <sz val="7"/>
        <rFont val="Arial Narrow"/>
        <family val="2"/>
      </rPr>
      <t xml:space="preserve"> de Actividades JGE abril a junio 2018.</t>
    </r>
  </si>
  <si>
    <t>22 de octubre</t>
  </si>
  <si>
    <t>* Presentación del “Programa de Capacitación Electoral (Estructura Curricular)”, que forma parte de la Estrategia de Capacitación y Asistencia Electoral 2018-2019.</t>
  </si>
  <si>
    <t>30 de octubre</t>
  </si>
  <si>
    <t>12 de noviembre</t>
  </si>
  <si>
    <t>21 de noviembre</t>
  </si>
  <si>
    <t>13 de diciembre</t>
  </si>
  <si>
    <r>
      <t xml:space="preserve">* </t>
    </r>
    <r>
      <rPr>
        <b/>
        <sz val="7"/>
        <rFont val="Arial Narrow"/>
        <family val="2"/>
      </rPr>
      <t>INE/JGE223/2018 Tercer Informe Trimestral</t>
    </r>
    <r>
      <rPr>
        <sz val="7"/>
        <rFont val="Arial Narrow"/>
        <family val="2"/>
      </rPr>
      <t xml:space="preserve"> de Actividades JGE julio a septiembre 2018.
</t>
    </r>
    <r>
      <rPr>
        <b/>
        <sz val="7"/>
        <rFont val="Arial Narrow"/>
        <family val="2"/>
      </rPr>
      <t>** Cuarto Informe Trimestral</t>
    </r>
    <r>
      <rPr>
        <sz val="7"/>
        <rFont val="Arial Narrow"/>
        <family val="2"/>
      </rPr>
      <t xml:space="preserve"> de Actividades de la Oficialía Electoral (septiembre - noviembre 2018)</t>
    </r>
  </si>
  <si>
    <t>* Presentación del Plan Anual de Implementación de la ENCCIVICA 2019.</t>
  </si>
  <si>
    <t>16 de enero</t>
  </si>
  <si>
    <t>14 de febrero</t>
  </si>
  <si>
    <r>
      <t>*</t>
    </r>
    <r>
      <rPr>
        <b/>
        <sz val="7"/>
        <rFont val="Arial Narrow"/>
        <family val="2"/>
      </rPr>
      <t xml:space="preserve"> INE/JGE09/2019 </t>
    </r>
    <r>
      <rPr>
        <sz val="7"/>
        <rFont val="Arial Narrow"/>
        <family val="2"/>
      </rPr>
      <t>se designa al Servidor Público que integrará el Comité de Transparencia del Instituto Nacional Electoral a propuesta de la Secretaría Ejecutiva.</t>
    </r>
  </si>
  <si>
    <t>14 de marzo</t>
  </si>
  <si>
    <t>21 de marzo</t>
  </si>
  <si>
    <r>
      <t xml:space="preserve">* </t>
    </r>
    <r>
      <rPr>
        <b/>
        <sz val="7"/>
        <rFont val="Arial Narrow"/>
        <family val="2"/>
      </rPr>
      <t>INE/JGE51/2019 Cuarto Informe Trimestral</t>
    </r>
    <r>
      <rPr>
        <sz val="7"/>
        <rFont val="Arial Narrow"/>
        <family val="2"/>
      </rPr>
      <t xml:space="preserve"> de Actividades JGE octubre a diciembre 2018.
</t>
    </r>
    <r>
      <rPr>
        <b/>
        <sz val="7"/>
        <rFont val="Arial Narrow"/>
        <family val="2"/>
      </rPr>
      <t>INE/JGE52/2019 Informe Anual</t>
    </r>
    <r>
      <rPr>
        <sz val="7"/>
        <rFont val="Arial Narrow"/>
        <family val="2"/>
      </rPr>
      <t xml:space="preserve"> de Actividades JGE, correspondiente al año 2018.
** </t>
    </r>
    <r>
      <rPr>
        <b/>
        <sz val="7"/>
        <rFont val="Arial Narrow"/>
        <family val="2"/>
      </rPr>
      <t>Primer Informe Trimestral</t>
    </r>
    <r>
      <rPr>
        <sz val="7"/>
        <rFont val="Arial Narrow"/>
        <family val="2"/>
      </rPr>
      <t xml:space="preserve"> de Actividades de la Oficialía Electoral (1 de diciembre de 2018 al 28 de febrero de 2019)</t>
    </r>
  </si>
  <si>
    <t>11 de abril</t>
  </si>
  <si>
    <t>7 de mayo</t>
  </si>
  <si>
    <t>16 de mayo</t>
  </si>
  <si>
    <t>31 de mayo</t>
  </si>
  <si>
    <r>
      <t>*</t>
    </r>
    <r>
      <rPr>
        <b/>
        <sz val="7"/>
        <rFont val="Arial Narrow"/>
        <family val="2"/>
      </rPr>
      <t xml:space="preserve"> INE/JGE95/2019 Primer Informe Trimestral </t>
    </r>
    <r>
      <rPr>
        <sz val="7"/>
        <rFont val="Arial Narrow"/>
        <family val="2"/>
      </rPr>
      <t>de Actividades JGE enero a marzo 2019.</t>
    </r>
  </si>
  <si>
    <t>20 de junio</t>
  </si>
  <si>
    <r>
      <t>*</t>
    </r>
    <r>
      <rPr>
        <b/>
        <sz val="7"/>
        <rFont val="Arial Narrow"/>
        <family val="2"/>
      </rPr>
      <t xml:space="preserve"> Segundo Informe Trimestral</t>
    </r>
    <r>
      <rPr>
        <sz val="7"/>
        <rFont val="Arial Narrow"/>
        <family val="2"/>
      </rPr>
      <t xml:space="preserve"> de Actividades de la Oficialía Electoral (1° marzo al 31 de mayo 2019).</t>
    </r>
  </si>
  <si>
    <t>11 de julio</t>
  </si>
  <si>
    <t>26 de agosto</t>
  </si>
  <si>
    <r>
      <t>*</t>
    </r>
    <r>
      <rPr>
        <b/>
        <sz val="7"/>
        <rFont val="Arial Narrow"/>
        <family val="2"/>
      </rPr>
      <t xml:space="preserve"> INE/JGE138/2019 Segundo Informe Trimestral </t>
    </r>
    <r>
      <rPr>
        <sz val="7"/>
        <rFont val="Arial Narrow"/>
        <family val="2"/>
      </rPr>
      <t>de Actividades JGE abril a junio 2019.</t>
    </r>
  </si>
  <si>
    <r>
      <t>*</t>
    </r>
    <r>
      <rPr>
        <b/>
        <sz val="7"/>
        <rFont val="Arial Narrow"/>
        <family val="2"/>
      </rPr>
      <t xml:space="preserve"> Tercer Informe Trimestral</t>
    </r>
    <r>
      <rPr>
        <sz val="7"/>
        <rFont val="Arial Narrow"/>
        <family val="2"/>
      </rPr>
      <t xml:space="preserve"> de Actividades de la Oficialía Electoral (Junio - Agosto de 2019).</t>
    </r>
  </si>
  <si>
    <t>31 de octubre</t>
  </si>
  <si>
    <r>
      <t>*</t>
    </r>
    <r>
      <rPr>
        <b/>
        <sz val="7"/>
        <rFont val="Arial Narrow"/>
        <family val="2"/>
      </rPr>
      <t xml:space="preserve"> INE/JGE173/2019 Tercer Informe Trimestral </t>
    </r>
    <r>
      <rPr>
        <sz val="7"/>
        <rFont val="Arial Narrow"/>
        <family val="2"/>
      </rPr>
      <t>de Actividades JGE julio a septiembre 2019.</t>
    </r>
  </si>
  <si>
    <t>15 de noviembre</t>
  </si>
  <si>
    <t>9 de diciembre</t>
  </si>
  <si>
    <r>
      <t xml:space="preserve">* </t>
    </r>
    <r>
      <rPr>
        <b/>
        <sz val="7"/>
        <rFont val="Arial Narrow"/>
        <family val="2"/>
      </rPr>
      <t xml:space="preserve">INE/JGE01/2020 Programa Anual de Trabajo </t>
    </r>
    <r>
      <rPr>
        <sz val="7"/>
        <rFont val="Arial Narrow"/>
        <family val="2"/>
      </rPr>
      <t xml:space="preserve">2020 del Comité de Planeación Institucional.
** </t>
    </r>
    <r>
      <rPr>
        <b/>
        <sz val="7"/>
        <rFont val="Arial Narrow"/>
        <family val="2"/>
      </rPr>
      <t>Cuarto Informe Trimestral</t>
    </r>
    <r>
      <rPr>
        <sz val="7"/>
        <rFont val="Arial Narrow"/>
        <family val="2"/>
      </rPr>
      <t xml:space="preserve"> de Actividades de la Oficialía Electoral (septiembre - diciembre de 2019)</t>
    </r>
  </si>
  <si>
    <r>
      <t xml:space="preserve">* </t>
    </r>
    <r>
      <rPr>
        <b/>
        <sz val="7"/>
        <rFont val="Arial Narrow"/>
        <family val="2"/>
      </rPr>
      <t xml:space="preserve">INE/JGE15/2020 Cuarto Informe Trimestral </t>
    </r>
    <r>
      <rPr>
        <sz val="7"/>
        <rFont val="Arial Narrow"/>
        <family val="2"/>
      </rPr>
      <t>de Actividades JGE octubre a diciembre 2019.</t>
    </r>
  </si>
  <si>
    <t>19 de febrero</t>
  </si>
  <si>
    <r>
      <t xml:space="preserve">* </t>
    </r>
    <r>
      <rPr>
        <b/>
        <sz val="7"/>
        <rFont val="Arial Narrow"/>
        <family val="2"/>
      </rPr>
      <t>INE/JGE34/2020</t>
    </r>
    <r>
      <rPr>
        <sz val="7"/>
        <rFont val="Arial Narrow"/>
        <family val="2"/>
      </rPr>
      <t xml:space="preserve"> por el que se determinan medidas preventivas y de actuación, con motivo de la pandemia del COVID-19.</t>
    </r>
  </si>
  <si>
    <t>19 de marzo</t>
  </si>
  <si>
    <r>
      <t>*</t>
    </r>
    <r>
      <rPr>
        <b/>
        <sz val="7"/>
        <rFont val="Arial Narrow"/>
        <family val="2"/>
      </rPr>
      <t xml:space="preserve"> INE/JGE35/2020 Informe Anual</t>
    </r>
    <r>
      <rPr>
        <sz val="7"/>
        <rFont val="Arial Narrow"/>
        <family val="2"/>
      </rPr>
      <t xml:space="preserve"> de Actividades JGE, correspondiente al año 2019.</t>
    </r>
  </si>
  <si>
    <t>16 de abril</t>
  </si>
  <si>
    <r>
      <t xml:space="preserve">* </t>
    </r>
    <r>
      <rPr>
        <b/>
        <sz val="7"/>
        <rFont val="Arial Narrow"/>
        <family val="2"/>
      </rPr>
      <t>INE/JGE45/2020</t>
    </r>
    <r>
      <rPr>
        <sz val="7"/>
        <rFont val="Arial Narrow"/>
        <family val="2"/>
      </rPr>
      <t xml:space="preserve"> por el que se modifica el diverso INE/JGE34/2020, por el que se determinaron medidas preventivas y de actuación, con motivo de la pandemia del COVID-19, a efecto de ampliar la suspensión de plazos.</t>
    </r>
  </si>
  <si>
    <t>13 de mayo</t>
  </si>
  <si>
    <t>17 de junio</t>
  </si>
  <si>
    <t>24 de junio</t>
  </si>
  <si>
    <r>
      <t xml:space="preserve">* </t>
    </r>
    <r>
      <rPr>
        <b/>
        <sz val="7"/>
        <rFont val="Arial Narrow"/>
        <family val="2"/>
      </rPr>
      <t>INE/JGE69/2020</t>
    </r>
    <r>
      <rPr>
        <sz val="7"/>
        <rFont val="Arial Narrow"/>
        <family val="2"/>
      </rPr>
      <t xml:space="preserve"> por el que se aprueba la estrategia y la metodología para el levantamiento de plazos relacionados con actividades administrativas, así como para el regreso paulatino a las actividades presenciales por parte del personal.</t>
    </r>
  </si>
  <si>
    <r>
      <t xml:space="preserve">* </t>
    </r>
    <r>
      <rPr>
        <b/>
        <sz val="7"/>
        <rFont val="Arial Narrow"/>
        <family val="2"/>
      </rPr>
      <t xml:space="preserve">INE/JGE70/2020 Primer Informe Trimestral </t>
    </r>
    <r>
      <rPr>
        <sz val="7"/>
        <rFont val="Arial Narrow"/>
        <family val="2"/>
      </rPr>
      <t>de Actividades JGE enero a marzo 2020.</t>
    </r>
  </si>
  <si>
    <t>27 de julio</t>
  </si>
  <si>
    <r>
      <rPr>
        <b/>
        <sz val="7"/>
        <rFont val="Arial Narrow"/>
        <family val="2"/>
      </rPr>
      <t>* Primer informe</t>
    </r>
    <r>
      <rPr>
        <sz val="7"/>
        <rFont val="Arial Narrow"/>
        <family val="2"/>
      </rPr>
      <t xml:space="preserve"> de actividades de la Oficialía Electoral 2020 (enero a junio).</t>
    </r>
  </si>
  <si>
    <r>
      <t xml:space="preserve">* </t>
    </r>
    <r>
      <rPr>
        <b/>
        <sz val="7"/>
        <rFont val="Arial Narrow"/>
        <family val="2"/>
      </rPr>
      <t xml:space="preserve">INE/JGE93/2020 Segundo Informe Trimestral </t>
    </r>
    <r>
      <rPr>
        <sz val="7"/>
        <rFont val="Arial Narrow"/>
        <family val="2"/>
      </rPr>
      <t>de Actividades JGE abril a junio 2020.</t>
    </r>
  </si>
  <si>
    <t>28 de agosto</t>
  </si>
  <si>
    <t>25 de septiembre</t>
  </si>
  <si>
    <t>5 de ocrtubre</t>
  </si>
  <si>
    <t>14 de ocrtubre</t>
  </si>
  <si>
    <t>26 de ocrtubre</t>
  </si>
  <si>
    <r>
      <rPr>
        <b/>
        <sz val="7"/>
        <rFont val="Arial Narrow"/>
        <family val="2"/>
      </rPr>
      <t>* Tercer informe</t>
    </r>
    <r>
      <rPr>
        <sz val="7"/>
        <rFont val="Arial Narrow"/>
        <family val="2"/>
      </rPr>
      <t xml:space="preserve"> de actividades de la Oficialía Electoral (julio-septiembre 2020).</t>
    </r>
  </si>
  <si>
    <t>20 de noviembre</t>
  </si>
  <si>
    <r>
      <t xml:space="preserve">* </t>
    </r>
    <r>
      <rPr>
        <b/>
        <sz val="7"/>
        <rFont val="Arial Narrow"/>
        <family val="2"/>
      </rPr>
      <t xml:space="preserve">INE/JGE163/2020 Tercer Informe Trimestral </t>
    </r>
    <r>
      <rPr>
        <sz val="7"/>
        <rFont val="Arial Narrow"/>
        <family val="2"/>
      </rPr>
      <t>de Actividades JGE julio a septiembre 2020.</t>
    </r>
  </si>
  <si>
    <t>7 de diciembre</t>
  </si>
  <si>
    <t>10 de diciembre</t>
  </si>
  <si>
    <t>18 de diciembre</t>
  </si>
  <si>
    <t>4 de enero</t>
  </si>
  <si>
    <t>21 de enero</t>
  </si>
  <si>
    <r>
      <t xml:space="preserve">* </t>
    </r>
    <r>
      <rPr>
        <b/>
        <sz val="7"/>
        <rFont val="Arial Narrow"/>
        <family val="2"/>
      </rPr>
      <t xml:space="preserve">INE/JGE02/2021 Programa Anual de Trabajo </t>
    </r>
    <r>
      <rPr>
        <sz val="7"/>
        <rFont val="Arial Narrow"/>
        <family val="2"/>
      </rPr>
      <t xml:space="preserve">2021 del Comité de Planeación Institucional.
** </t>
    </r>
    <r>
      <rPr>
        <b/>
        <sz val="7"/>
        <rFont val="Arial Narrow"/>
        <family val="2"/>
      </rPr>
      <t>Cuarto Informe Trimestral</t>
    </r>
    <r>
      <rPr>
        <sz val="7"/>
        <rFont val="Arial Narrow"/>
        <family val="2"/>
      </rPr>
      <t xml:space="preserve"> de Actividades de Oficialía Electoral (octubre - diciembre de 2020)</t>
    </r>
  </si>
  <si>
    <t>2 de febrero</t>
  </si>
  <si>
    <t>5 de febrero</t>
  </si>
  <si>
    <t>18 de febrero</t>
  </si>
  <si>
    <r>
      <t xml:space="preserve">* </t>
    </r>
    <r>
      <rPr>
        <b/>
        <sz val="7"/>
        <rFont val="Arial Narrow"/>
        <family val="2"/>
      </rPr>
      <t>INE/JGE22/2021 Cuarto Informe Trimestral</t>
    </r>
    <r>
      <rPr>
        <sz val="7"/>
        <rFont val="Arial Narrow"/>
        <family val="2"/>
      </rPr>
      <t xml:space="preserve"> de Actividades JGE octubre, noviembre y diciembre 2020.
 </t>
    </r>
    <r>
      <rPr>
        <b/>
        <sz val="7"/>
        <rFont val="Arial Narrow"/>
        <family val="2"/>
      </rPr>
      <t>INE/JGE23/2021 Informe Anual</t>
    </r>
    <r>
      <rPr>
        <sz val="7"/>
        <rFont val="Arial Narrow"/>
        <family val="2"/>
      </rPr>
      <t xml:space="preserve"> de Actividades JGE, correspondiente al año 2020.</t>
    </r>
  </si>
  <si>
    <t>25 de febrero</t>
  </si>
  <si>
    <t>4 de marzo</t>
  </si>
  <si>
    <r>
      <t>*</t>
    </r>
    <r>
      <rPr>
        <b/>
        <sz val="7"/>
        <rFont val="Arial Narrow"/>
        <family val="2"/>
      </rPr>
      <t>Informe</t>
    </r>
    <r>
      <rPr>
        <sz val="7"/>
        <rFont val="Arial Narrow"/>
        <family val="2"/>
      </rPr>
      <t xml:space="preserve"> sobre presentación de declaraciones patrimoniales de los CAES y SE.</t>
    </r>
  </si>
  <si>
    <t>9 de abril</t>
  </si>
  <si>
    <t>22 de abril</t>
  </si>
  <si>
    <r>
      <t xml:space="preserve">* </t>
    </r>
    <r>
      <rPr>
        <b/>
        <sz val="7"/>
        <rFont val="Arial Narrow"/>
        <family val="2"/>
      </rPr>
      <t>Primer Informe Trimestral</t>
    </r>
    <r>
      <rPr>
        <sz val="7"/>
        <rFont val="Arial Narrow"/>
        <family val="2"/>
      </rPr>
      <t xml:space="preserve"> de Actividades de Oficialía Electoral (enero-marzo de 2021)</t>
    </r>
  </si>
  <si>
    <t>20 de mayo</t>
  </si>
  <si>
    <r>
      <t xml:space="preserve">* </t>
    </r>
    <r>
      <rPr>
        <b/>
        <sz val="7"/>
        <rFont val="Arial Narrow"/>
        <family val="2"/>
      </rPr>
      <t xml:space="preserve">INE/JGE89/2021 Primer Informe Trimestral </t>
    </r>
    <r>
      <rPr>
        <sz val="7"/>
        <rFont val="Arial Narrow"/>
        <family val="2"/>
      </rPr>
      <t>de Actividades JGE enero a marzo 2021.</t>
    </r>
  </si>
  <si>
    <r>
      <t xml:space="preserve">* </t>
    </r>
    <r>
      <rPr>
        <b/>
        <sz val="7"/>
        <rFont val="Arial Narrow"/>
        <family val="2"/>
      </rPr>
      <t xml:space="preserve">INE/JGE116/2021 </t>
    </r>
    <r>
      <rPr>
        <sz val="7"/>
        <rFont val="Arial Narrow"/>
        <family val="2"/>
      </rPr>
      <t xml:space="preserve">por el que se aprueban los </t>
    </r>
    <r>
      <rPr>
        <b/>
        <sz val="7"/>
        <rFont val="Arial Narrow"/>
        <family val="2"/>
      </rPr>
      <t>Lineamientos del Programa Especial de Retiro y Reconocimiento al personal de las Ramas Administrativa y del Servicio Profesional Electoral Nacional del INE</t>
    </r>
    <r>
      <rPr>
        <sz val="7"/>
        <rFont val="Arial Narrow"/>
        <family val="2"/>
      </rPr>
      <t>, para el ejercicio 2021.</t>
    </r>
  </si>
  <si>
    <t>20 de julio</t>
  </si>
  <si>
    <r>
      <t xml:space="preserve">* </t>
    </r>
    <r>
      <rPr>
        <b/>
        <sz val="7"/>
        <rFont val="Arial Narrow"/>
        <family val="2"/>
      </rPr>
      <t>Informe Trimestral</t>
    </r>
    <r>
      <rPr>
        <sz val="7"/>
        <rFont val="Arial Narrow"/>
        <family val="2"/>
      </rPr>
      <t xml:space="preserve"> de Actividades de Oficialía Electoral (abril-junio 2021)</t>
    </r>
  </si>
  <si>
    <t>12 de agosto</t>
  </si>
  <si>
    <r>
      <t xml:space="preserve">* </t>
    </r>
    <r>
      <rPr>
        <b/>
        <sz val="7"/>
        <rFont val="Arial Narrow"/>
        <family val="2"/>
      </rPr>
      <t xml:space="preserve">INE/JGE155/2021 Segundo Informe Trimestral </t>
    </r>
    <r>
      <rPr>
        <sz val="7"/>
        <rFont val="Arial Narrow"/>
        <family val="2"/>
      </rPr>
      <t>de Actividades JGE abril a junio 2021.</t>
    </r>
  </si>
  <si>
    <r>
      <t xml:space="preserve">* </t>
    </r>
    <r>
      <rPr>
        <b/>
        <sz val="7"/>
        <rFont val="Arial Narrow"/>
        <family val="2"/>
      </rPr>
      <t xml:space="preserve">INE/JGE172/2021 </t>
    </r>
    <r>
      <rPr>
        <sz val="7"/>
        <rFont val="Arial Narrow"/>
        <family val="2"/>
      </rPr>
      <t>por el que se aprueba la Cartera Institucional de Proyectos del INE para el ejercicio fiscal de 2022, así como los indicadores del Instituto.</t>
    </r>
  </si>
  <si>
    <t>30 de agosto</t>
  </si>
  <si>
    <r>
      <t xml:space="preserve">* </t>
    </r>
    <r>
      <rPr>
        <b/>
        <sz val="7"/>
        <rFont val="Arial Narrow"/>
        <family val="2"/>
      </rPr>
      <t>INE/JGE175/2021</t>
    </r>
    <r>
      <rPr>
        <sz val="7"/>
        <rFont val="Arial Narrow"/>
        <family val="2"/>
      </rPr>
      <t xml:space="preserve"> por el que se emite la </t>
    </r>
    <r>
      <rPr>
        <b/>
        <sz val="7"/>
        <rFont val="Arial Narrow"/>
        <family val="2"/>
      </rPr>
      <t>declaratoria de pérdida de registro del Partido Encuentro Solidario</t>
    </r>
    <r>
      <rPr>
        <sz val="7"/>
        <rFont val="Arial Narrow"/>
        <family val="2"/>
      </rPr>
      <t xml:space="preserve">, por no haber obtenido por lo menos el 3% de la votación válida emitida en la elección federal ordinaria celebrada el 6 de junio de 2021.
</t>
    </r>
    <r>
      <rPr>
        <b/>
        <sz val="7"/>
        <rFont val="Arial Narrow"/>
        <family val="2"/>
      </rPr>
      <t>INE/JGE176/2021</t>
    </r>
    <r>
      <rPr>
        <sz val="7"/>
        <rFont val="Arial Narrow"/>
        <family val="2"/>
      </rPr>
      <t xml:space="preserve"> por el que se emite la </t>
    </r>
    <r>
      <rPr>
        <b/>
        <sz val="7"/>
        <rFont val="Arial Narrow"/>
        <family val="2"/>
      </rPr>
      <t>declaratoria de pérdida de registro del Partido Político Nacional denominado Redes Sociales Progresistas</t>
    </r>
    <r>
      <rPr>
        <sz val="7"/>
        <rFont val="Arial Narrow"/>
        <family val="2"/>
      </rPr>
      <t xml:space="preserve">, por no haber obtenido por lo menos el 3% de la votación válida emitida en la elección federal ordinaria celebrada el 6 de junio de 2021.
</t>
    </r>
    <r>
      <rPr>
        <b/>
        <sz val="7"/>
        <rFont val="Arial Narrow"/>
        <family val="2"/>
      </rPr>
      <t>INE/JGE177/2021</t>
    </r>
    <r>
      <rPr>
        <sz val="7"/>
        <rFont val="Arial Narrow"/>
        <family val="2"/>
      </rPr>
      <t xml:space="preserve"> por el que se emite la </t>
    </r>
    <r>
      <rPr>
        <b/>
        <sz val="7"/>
        <rFont val="Arial Narrow"/>
        <family val="2"/>
      </rPr>
      <t>declaratoria de pérdida de registro del Partido Político Nacional denominado Fuerza Por México</t>
    </r>
    <r>
      <rPr>
        <sz val="7"/>
        <rFont val="Arial Narrow"/>
        <family val="2"/>
      </rPr>
      <t>, por no haber obtenido por lo menos el 3% de la votación válida emitida en la elección federal ordinaria celebrada el 6 de junio de 2021.</t>
    </r>
  </si>
  <si>
    <t>29 de septiembre</t>
  </si>
  <si>
    <t>11 de noviembre</t>
  </si>
  <si>
    <r>
      <t xml:space="preserve">* </t>
    </r>
    <r>
      <rPr>
        <b/>
        <sz val="7"/>
        <rFont val="Arial Narrow"/>
        <family val="2"/>
      </rPr>
      <t xml:space="preserve">INE/JGE230/2021 Tercer Informe Trimestral </t>
    </r>
    <r>
      <rPr>
        <sz val="7"/>
        <rFont val="Arial Narrow"/>
        <family val="2"/>
      </rPr>
      <t>de Actividades JGE julio a septiembre de 2021.</t>
    </r>
  </si>
  <si>
    <t>24 de noviembre</t>
  </si>
  <si>
    <t>8 de diciembre</t>
  </si>
  <si>
    <t>6 de enero</t>
  </si>
  <si>
    <r>
      <rPr>
        <b/>
        <sz val="7"/>
        <rFont val="Arial Narrow"/>
        <family val="2"/>
      </rPr>
      <t>INE/JGE03/2022</t>
    </r>
    <r>
      <rPr>
        <sz val="7"/>
        <rFont val="Arial Narrow"/>
        <family val="2"/>
      </rPr>
      <t xml:space="preserve"> Auto de Desechamiento que emite la Junta General Ejecutiva del Instituto Nacional Electoral de los Recursos de Inconformidad INE/RI/10/2021 y acumulados.</t>
    </r>
    <r>
      <rPr>
        <b/>
        <i/>
        <sz val="7"/>
        <rFont val="Arial Narrow"/>
        <family val="2"/>
      </rPr>
      <t xml:space="preserve"> (Se contabiliza como resolución)</t>
    </r>
  </si>
  <si>
    <r>
      <t xml:space="preserve">Plan de Implementación 2022 de la Estrategia Nacional de Cultura Cívica 2017 - 2023. </t>
    </r>
    <r>
      <rPr>
        <b/>
        <i/>
        <sz val="7"/>
        <rFont val="Arial Narrow"/>
        <family val="2"/>
      </rPr>
      <t xml:space="preserve">(Se contabiliza como informe)
</t>
    </r>
    <r>
      <rPr>
        <b/>
        <sz val="7"/>
        <rFont val="Arial Narrow"/>
        <family val="2"/>
      </rPr>
      <t>INE/JGE32/2022</t>
    </r>
    <r>
      <rPr>
        <sz val="7"/>
        <rFont val="Arial Narrow"/>
        <family val="2"/>
      </rPr>
      <t xml:space="preserve"> Auto de Desechamiento de la Junta General Ejecutiva del Instituto Nacional Electoral respecto del Recurso de Inconformidad INE/RI/23/2021, interpuesto en contra de la Resolución del 3 de noviembre de 2021, dictada por el Secretario Ejecutivo en el procedimiento laboral sancionador INE/DJ/HASL/PSL/6/2021. </t>
    </r>
    <r>
      <rPr>
        <b/>
        <i/>
        <sz val="7"/>
        <rFont val="Arial Narrow"/>
        <family val="2"/>
      </rPr>
      <t>(Se contabiliza como resolución)</t>
    </r>
  </si>
  <si>
    <t>4 de febrero</t>
  </si>
  <si>
    <r>
      <t xml:space="preserve">* </t>
    </r>
    <r>
      <rPr>
        <b/>
        <sz val="7"/>
        <rFont val="Arial Narrow"/>
        <family val="2"/>
      </rPr>
      <t>INE/JGE40/2022</t>
    </r>
    <r>
      <rPr>
        <sz val="7"/>
        <rFont val="Arial Narrow"/>
        <family val="2"/>
      </rPr>
      <t xml:space="preserve"> Cuarto Informe Trimestral de Actividades de la Junta General Ejecutiva, correspondiente a los meses de octubre, noviembre y diciembre de 2021.
</t>
    </r>
    <r>
      <rPr>
        <b/>
        <sz val="7"/>
        <rFont val="Arial Narrow"/>
        <family val="2"/>
      </rPr>
      <t xml:space="preserve">* INE/JGE41/2022 </t>
    </r>
    <r>
      <rPr>
        <sz val="7"/>
        <rFont val="Arial Narrow"/>
        <family val="2"/>
      </rPr>
      <t>Informe Anual de actividades de la Junta General Ejecutiva, correspondiente al año 2021.</t>
    </r>
  </si>
  <si>
    <t>24 de marzo</t>
  </si>
  <si>
    <r>
      <rPr>
        <b/>
        <sz val="7"/>
        <rFont val="Arial Narrow"/>
        <family val="2"/>
      </rPr>
      <t>INE/JGE63/2022</t>
    </r>
    <r>
      <rPr>
        <sz val="7"/>
        <rFont val="Arial Narrow"/>
        <family val="2"/>
      </rPr>
      <t xml:space="preserve"> Programa Anual de Trabajo 2022 del Comité de Planeación Institucional. </t>
    </r>
    <r>
      <rPr>
        <b/>
        <i/>
        <sz val="7"/>
        <rFont val="Arial Narrow"/>
        <family val="2"/>
      </rPr>
      <t xml:space="preserve">(Se contabiliza como acuerdo)
</t>
    </r>
    <r>
      <rPr>
        <b/>
        <sz val="7"/>
        <rFont val="Arial Narrow"/>
        <family val="2"/>
      </rPr>
      <t>INE/JGE83/2022</t>
    </r>
    <r>
      <rPr>
        <sz val="7"/>
        <rFont val="Arial Narrow"/>
        <family val="2"/>
      </rPr>
      <t xml:space="preserve"> Auto de Desechamiento de la Junta General Ejecutiva del Instituto Nacional Electoral del Recurso de Inconformidad INE/RI/20/2021, interpuesto contra el auto de 11 de agosto de 2021, dictado por la Dirección Jurídica, dentro del procedimiento laboral disciplinario INE/DJ/HASL/PLS/1/2021. </t>
    </r>
    <r>
      <rPr>
        <b/>
        <i/>
        <sz val="7"/>
        <rFont val="Arial Narrow"/>
        <family val="2"/>
      </rPr>
      <t>(Se contabiliza como resolución)</t>
    </r>
  </si>
  <si>
    <r>
      <rPr>
        <b/>
        <sz val="7"/>
        <rFont val="Arial Narrow"/>
        <family val="2"/>
      </rPr>
      <t>* INE/JGE108/2022</t>
    </r>
    <r>
      <rPr>
        <sz val="7"/>
        <rFont val="Arial Narrow"/>
        <family val="2"/>
      </rPr>
      <t xml:space="preserve"> Primer Informe Trimestral de Actividades de la Junta General Ejecutiva, correspondiente a los meses de enero, febrero y marzo de 2022.</t>
    </r>
  </si>
  <si>
    <t>2 de junio</t>
  </si>
  <si>
    <t>19 de agosto</t>
  </si>
  <si>
    <r>
      <rPr>
        <b/>
        <sz val="7"/>
        <rFont val="Arial Narrow"/>
        <family val="2"/>
      </rPr>
      <t>* INE/JGE154/2022</t>
    </r>
    <r>
      <rPr>
        <sz val="7"/>
        <rFont val="Arial Narrow"/>
        <family val="2"/>
      </rPr>
      <t xml:space="preserve"> Segunfo informe Trimestral de Actividades de la Junta General Ejecutiva, correspodiente a los meses de abril, mayo y junio.</t>
    </r>
  </si>
  <si>
    <t>31 de agosto</t>
  </si>
  <si>
    <t>13 de octubre</t>
  </si>
  <si>
    <r>
      <rPr>
        <b/>
        <sz val="7"/>
        <rFont val="Arial Narrow"/>
        <family val="2"/>
      </rPr>
      <t xml:space="preserve">INE/JGE197/2022 </t>
    </r>
    <r>
      <rPr>
        <sz val="7"/>
        <rFont val="Arial Narrow"/>
        <family val="2"/>
      </rPr>
      <t xml:space="preserve">Auto de Desechamiento de la Junta General Ejecutiva del Instituto Nacional Electoral respecto del Recurso de Inconformidad registrado bajo el número de expediente INE/RI/SPEN/34/2022. </t>
    </r>
    <r>
      <rPr>
        <b/>
        <i/>
        <sz val="7"/>
        <rFont val="Arial Narrow"/>
        <family val="2"/>
      </rPr>
      <t>(Se contabiliza como resolución)</t>
    </r>
    <r>
      <rPr>
        <sz val="7"/>
        <rFont val="Arial Narrow"/>
        <family val="2"/>
      </rPr>
      <t xml:space="preserve">
</t>
    </r>
    <r>
      <rPr>
        <b/>
        <sz val="7"/>
        <rFont val="Arial Narrow"/>
        <family val="2"/>
      </rPr>
      <t xml:space="preserve">INE/JGE200/2022 </t>
    </r>
    <r>
      <rPr>
        <sz val="7"/>
        <rFont val="Arial Narrow"/>
        <family val="2"/>
      </rPr>
      <t xml:space="preserve">Auto de Desechamiento de la Junta General Ejecutiva del Instituto Nacional Electoral del Recurso de Inconformidad INE/RI/33/2022, interpuesto en contra de del oficio INE/JLETAB/VE/462/2022 del 13 de junio de 2022, expedido por la Vocal Ejecutiva de la Junta Local Ejecutiva en el estado de Tabasco. </t>
    </r>
    <r>
      <rPr>
        <b/>
        <i/>
        <sz val="7"/>
        <rFont val="Arial Narrow"/>
        <family val="2"/>
      </rPr>
      <t>(Se contabiliza como resolución)</t>
    </r>
  </si>
  <si>
    <r>
      <rPr>
        <b/>
        <sz val="7"/>
        <rFont val="Arial Narrow"/>
        <family val="2"/>
      </rPr>
      <t>INE/JGE213/2022</t>
    </r>
    <r>
      <rPr>
        <sz val="7"/>
        <rFont val="Arial Narrow"/>
        <family val="2"/>
      </rPr>
      <t xml:space="preserve"> Auto de Desechamiento de la Junta General Ejecutiva del Instituto Nacional Electoral respecto del Recurso de Inconformidad presentado en contra del auto de inicio del procedimiento laboral sancionador identificado con el número de expediente INE/DJ/PLS/354/2021. </t>
    </r>
    <r>
      <rPr>
        <b/>
        <i/>
        <sz val="7"/>
        <rFont val="Arial Narrow"/>
        <family val="2"/>
      </rPr>
      <t xml:space="preserve">(Se contabiliza como resolución)
</t>
    </r>
    <r>
      <rPr>
        <b/>
        <sz val="7"/>
        <rFont val="Arial Narrow"/>
        <family val="2"/>
      </rPr>
      <t xml:space="preserve">INE/JGE218/2022 </t>
    </r>
    <r>
      <rPr>
        <sz val="7"/>
        <rFont val="Arial Narrow"/>
        <family val="2"/>
      </rPr>
      <t xml:space="preserve">Auto de Desechamiento que emite la Junta General Ejecutiva del Instituto Nacional Electoral respecto del recurso de inconformidad INE/RI/SPEN/31/2022. </t>
    </r>
    <r>
      <rPr>
        <b/>
        <i/>
        <sz val="7"/>
        <rFont val="Arial Narrow"/>
        <family val="2"/>
      </rPr>
      <t>(Se contabiliza como resolución)</t>
    </r>
  </si>
  <si>
    <t>18 de noviembre</t>
  </si>
  <si>
    <r>
      <rPr>
        <b/>
        <sz val="7"/>
        <rFont val="Arial Narrow"/>
        <family val="2"/>
      </rPr>
      <t>* INE/JGE229/2022</t>
    </r>
    <r>
      <rPr>
        <sz val="7"/>
        <rFont val="Arial Narrow"/>
        <family val="2"/>
      </rPr>
      <t xml:space="preserve"> Tercer informe Trimestral de Actividades de la Junta General Ejecutiva, correspodiente a los meses de julio, agosto y septiembre.</t>
    </r>
  </si>
  <si>
    <t>12 de diciembre</t>
  </si>
  <si>
    <r>
      <t xml:space="preserve">Intervención del Ing. René Miranda Jaimes, Director Ejecutivo del Registro Federal de Electores. </t>
    </r>
    <r>
      <rPr>
        <b/>
        <i/>
        <sz val="7"/>
        <rFont val="Arial Narrow"/>
        <family val="2"/>
      </rPr>
      <t>(No se contabiliza)</t>
    </r>
    <r>
      <rPr>
        <sz val="7"/>
        <rFont val="Arial Narrow"/>
        <family val="2"/>
      </rPr>
      <t xml:space="preserve">
Intervención  del Lic. Manuel Carrillo Poblano, Coordinador de Asuntos Internacionales. </t>
    </r>
    <r>
      <rPr>
        <b/>
        <i/>
        <sz val="7"/>
        <rFont val="Arial Narrow"/>
        <family val="2"/>
      </rPr>
      <t>(No se contabiliza)</t>
    </r>
  </si>
  <si>
    <r>
      <t xml:space="preserve">Plan Anual de Implementación 2023 de la Estrategia Nacional de Cultura Cívica 2017-202 </t>
    </r>
    <r>
      <rPr>
        <b/>
        <i/>
        <sz val="7"/>
        <rFont val="Arial Narrow"/>
        <family val="2"/>
      </rPr>
      <t>(Se contabiliza como informe)</t>
    </r>
  </si>
  <si>
    <r>
      <rPr>
        <b/>
        <sz val="7"/>
        <rFont val="Arial Narrow"/>
        <family val="2"/>
      </rPr>
      <t>INE/JGE21/2023</t>
    </r>
    <r>
      <rPr>
        <sz val="7"/>
        <rFont val="Arial Narrow"/>
        <family val="2"/>
      </rPr>
      <t xml:space="preserve"> Programa Anual de Trabajo 2023 del Comité de Planeación Institucional. </t>
    </r>
    <r>
      <rPr>
        <b/>
        <i/>
        <sz val="7"/>
        <rFont val="Arial Narrow"/>
        <family val="2"/>
      </rPr>
      <t>(Se contabiliza como acuerdo)</t>
    </r>
    <r>
      <rPr>
        <sz val="7"/>
        <rFont val="Arial Narrow"/>
        <family val="2"/>
      </rPr>
      <t xml:space="preserve">
</t>
    </r>
    <r>
      <rPr>
        <b/>
        <sz val="7"/>
        <rFont val="Arial Narrow"/>
        <family val="2"/>
      </rPr>
      <t>INE/JGE22/2023</t>
    </r>
    <r>
      <rPr>
        <sz val="7"/>
        <rFont val="Arial Narrow"/>
        <family val="2"/>
      </rPr>
      <t xml:space="preserve"> Cuarto Informe Trimestral de Actividades de la Junta General Ejecutiva, correspondiente a los meses de octubre, noviembre y diciembre de 2022. </t>
    </r>
    <r>
      <rPr>
        <b/>
        <i/>
        <sz val="7"/>
        <rFont val="Arial Narrow"/>
        <family val="2"/>
      </rPr>
      <t xml:space="preserve">(Se contabiliza como acuerdo)
</t>
    </r>
    <r>
      <rPr>
        <b/>
        <sz val="7"/>
        <rFont val="Arial Narrow"/>
        <family val="2"/>
      </rPr>
      <t>INE/JGE23/2023</t>
    </r>
    <r>
      <rPr>
        <sz val="7"/>
        <rFont val="Arial Narrow"/>
        <family val="2"/>
      </rPr>
      <t xml:space="preserve"> Informe Anual de actividades de la Junta General Ejecutiva, correspondiente al año 2022. </t>
    </r>
    <r>
      <rPr>
        <b/>
        <i/>
        <sz val="7"/>
        <rFont val="Arial Narrow"/>
        <family val="2"/>
      </rPr>
      <t>(Se contabiliza como acuerdo)</t>
    </r>
  </si>
  <si>
    <t>24 de febrero</t>
  </si>
  <si>
    <r>
      <rPr>
        <b/>
        <sz val="7"/>
        <rFont val="Arial Narrow"/>
        <family val="2"/>
      </rPr>
      <t>INE/JGE51/2023</t>
    </r>
    <r>
      <rPr>
        <sz val="7"/>
        <rFont val="Arial Narrow"/>
        <family val="2"/>
      </rPr>
      <t xml:space="preserve"> Auto de Desechamiento […] apartado 3.3 </t>
    </r>
    <r>
      <rPr>
        <b/>
        <i/>
        <sz val="7"/>
        <rFont val="Arial Narrow"/>
        <family val="2"/>
      </rPr>
      <t>(Se contabiliza como resolución)</t>
    </r>
    <r>
      <rPr>
        <sz val="7"/>
        <rFont val="Arial Narrow"/>
        <family val="2"/>
      </rPr>
      <t xml:space="preserve">
</t>
    </r>
    <r>
      <rPr>
        <b/>
        <i/>
        <sz val="7"/>
        <rFont val="Arial Narrow"/>
        <family val="2"/>
      </rPr>
      <t xml:space="preserve">
</t>
    </r>
    <r>
      <rPr>
        <b/>
        <sz val="7"/>
        <rFont val="Arial Narrow"/>
        <family val="2"/>
      </rPr>
      <t xml:space="preserve">INE/JGE55/2023 al INE/JGE59/2023 </t>
    </r>
    <r>
      <rPr>
        <sz val="7"/>
        <rFont val="Arial Narrow"/>
        <family val="2"/>
      </rPr>
      <t xml:space="preserve">Autos de Desechamiento […] apartados 5.1.1 al 5.1.5 </t>
    </r>
    <r>
      <rPr>
        <b/>
        <i/>
        <sz val="7"/>
        <rFont val="Arial Narrow"/>
        <family val="2"/>
      </rPr>
      <t>(Se contabiliza como resoluciones)</t>
    </r>
    <r>
      <rPr>
        <sz val="7"/>
        <rFont val="Arial Narrow"/>
        <family val="2"/>
      </rPr>
      <t xml:space="preserve">
</t>
    </r>
    <r>
      <rPr>
        <b/>
        <sz val="7"/>
        <rFont val="Arial Narrow"/>
        <family val="2"/>
      </rPr>
      <t xml:space="preserve">INE/JGE67/2023 </t>
    </r>
    <r>
      <rPr>
        <sz val="7"/>
        <rFont val="Arial Narrow"/>
        <family val="2"/>
      </rPr>
      <t xml:space="preserve">Auto de Desechamiento […] apartado 8.5 </t>
    </r>
    <r>
      <rPr>
        <b/>
        <i/>
        <sz val="7"/>
        <rFont val="Arial Narrow"/>
        <family val="2"/>
      </rPr>
      <t>(Se contabiliza como resolución)</t>
    </r>
  </si>
  <si>
    <r>
      <rPr>
        <b/>
        <sz val="7"/>
        <rFont val="Arial Narrow"/>
        <family val="2"/>
      </rPr>
      <t>INE/JGE71/2023</t>
    </r>
    <r>
      <rPr>
        <sz val="7"/>
        <rFont val="Arial Narrow"/>
        <family val="2"/>
      </rPr>
      <t xml:space="preserve"> Auto de Desechamiento […] apartado 2.1 </t>
    </r>
    <r>
      <rPr>
        <b/>
        <i/>
        <sz val="7"/>
        <rFont val="Arial Narrow"/>
        <family val="2"/>
      </rPr>
      <t>(Se contabiliza como resolución)</t>
    </r>
  </si>
  <si>
    <r>
      <rPr>
        <b/>
        <sz val="7"/>
        <rFont val="Arial Narrow"/>
        <family val="2"/>
      </rPr>
      <t>INE/JGE73/2023</t>
    </r>
    <r>
      <rPr>
        <sz val="7"/>
        <rFont val="Arial Narrow"/>
        <family val="2"/>
      </rPr>
      <t xml:space="preserve"> Auto de Desechamiento […] apartado 3.1 </t>
    </r>
    <r>
      <rPr>
        <b/>
        <i/>
        <sz val="7"/>
        <rFont val="Arial Narrow"/>
        <family val="2"/>
      </rPr>
      <t xml:space="preserve">(Se contabiliza como resolución)
</t>
    </r>
    <r>
      <rPr>
        <b/>
        <sz val="7"/>
        <rFont val="Arial Narrow"/>
        <family val="2"/>
      </rPr>
      <t xml:space="preserve">INE/JGE74/2023 </t>
    </r>
    <r>
      <rPr>
        <sz val="7"/>
        <rFont val="Arial Narrow"/>
        <family val="2"/>
      </rPr>
      <t>Auto de Desechamiento […] apartado 4.1</t>
    </r>
    <r>
      <rPr>
        <b/>
        <i/>
        <sz val="7"/>
        <rFont val="Arial Narrow"/>
        <family val="2"/>
      </rPr>
      <t xml:space="preserve"> (Se contabiliza como resolución)</t>
    </r>
  </si>
  <si>
    <t>17 de mayo</t>
  </si>
  <si>
    <r>
      <rPr>
        <b/>
        <sz val="7"/>
        <rFont val="Arial Narrow"/>
        <family val="2"/>
      </rPr>
      <t>INE/JGE95/2023</t>
    </r>
    <r>
      <rPr>
        <sz val="7"/>
        <rFont val="Arial Narrow"/>
        <family val="2"/>
      </rPr>
      <t xml:space="preserve"> Primer Informe Trimestral de Actividades de la Junta General Ejecutiva, correspondiente a los meses de enero, febrero y marzo de 2023. </t>
    </r>
    <r>
      <rPr>
        <b/>
        <i/>
        <sz val="7"/>
        <rFont val="Arial Narrow"/>
        <family val="2"/>
      </rPr>
      <t>(Se contabiliza como acuerdo)</t>
    </r>
  </si>
  <si>
    <r>
      <rPr>
        <b/>
        <sz val="7"/>
        <rFont val="Arial Narrow"/>
        <family val="2"/>
      </rPr>
      <t xml:space="preserve">INE/JGE106/2023 </t>
    </r>
    <r>
      <rPr>
        <sz val="7"/>
        <rFont val="Arial Narrow"/>
        <family val="2"/>
      </rPr>
      <t xml:space="preserve">Auto de Desechamiento […] apartado 2.2 </t>
    </r>
    <r>
      <rPr>
        <b/>
        <sz val="7"/>
        <rFont val="Arial Narrow"/>
        <family val="2"/>
      </rPr>
      <t>(Se contabiliza como resolución)</t>
    </r>
  </si>
  <si>
    <r>
      <rPr>
        <b/>
        <sz val="7"/>
        <rFont val="Arial Narrow"/>
        <family val="2"/>
      </rPr>
      <t>INE/JGE124/2023</t>
    </r>
    <r>
      <rPr>
        <sz val="7"/>
        <rFont val="Arial Narrow"/>
        <family val="2"/>
      </rPr>
      <t xml:space="preserve"> Auto de Desechamiento […] apartado 7.1 </t>
    </r>
    <r>
      <rPr>
        <b/>
        <i/>
        <sz val="7"/>
        <rFont val="Arial Narrow"/>
        <family val="2"/>
      </rPr>
      <t>(Se contabiliza como resolución)</t>
    </r>
  </si>
  <si>
    <t xml:space="preserve">16 de agosto </t>
  </si>
  <si>
    <r>
      <rPr>
        <b/>
        <sz val="7"/>
        <rFont val="Arial Narrow"/>
        <family val="2"/>
      </rPr>
      <t>INE/JGE135/2023</t>
    </r>
    <r>
      <rPr>
        <sz val="7"/>
        <rFont val="Arial Narrow"/>
        <family val="2"/>
      </rPr>
      <t xml:space="preserve"> Auto de Desechamiento […] apartado 3.3 </t>
    </r>
    <r>
      <rPr>
        <b/>
        <i/>
        <sz val="7"/>
        <rFont val="Arial Narrow"/>
        <family val="2"/>
      </rPr>
      <t>(Se contabiliza como resolución)</t>
    </r>
  </si>
  <si>
    <r>
      <rPr>
        <b/>
        <sz val="7"/>
        <rFont val="Arial Narrow"/>
        <family val="2"/>
      </rPr>
      <t xml:space="preserve">INE/JGE140/2023 </t>
    </r>
    <r>
      <rPr>
        <sz val="7"/>
        <rFont val="Arial Narrow"/>
        <family val="2"/>
      </rPr>
      <t xml:space="preserve">Segundo Informe Trimestral de Actividades de la Junta General Ejecutiva, correspondiente a los meses de abril, mayo y junio de 2023. </t>
    </r>
    <r>
      <rPr>
        <b/>
        <i/>
        <sz val="7"/>
        <rFont val="Arial Narrow"/>
        <family val="2"/>
      </rPr>
      <t>(Se contabiliza como acuerdo)</t>
    </r>
  </si>
  <si>
    <t>18 de septiembre</t>
  </si>
  <si>
    <t>11 de octubre</t>
  </si>
  <si>
    <t>Total de sesiones</t>
  </si>
  <si>
    <t>Ordinaria</t>
  </si>
  <si>
    <t>Extraordinaria</t>
  </si>
  <si>
    <t>2 0 1 4</t>
  </si>
  <si>
    <t>2 0 1 5</t>
  </si>
  <si>
    <t>2 0 1 6</t>
  </si>
  <si>
    <t>2 0 1 7</t>
  </si>
  <si>
    <t>2 0 1 8</t>
  </si>
  <si>
    <t>2 0 1 9</t>
  </si>
  <si>
    <t>2 0 2 0</t>
  </si>
  <si>
    <t>2 0 2 1</t>
  </si>
  <si>
    <t xml:space="preserve">T o t a l </t>
  </si>
  <si>
    <t>Ordinarias</t>
  </si>
  <si>
    <t>Extraordinarias</t>
  </si>
  <si>
    <t>Documento</t>
  </si>
  <si>
    <t>Totales</t>
  </si>
  <si>
    <t>23 de octubre</t>
  </si>
  <si>
    <t>Total de números alfanuméricos asignados: 192 que corresponden a Acuerdos, Dictámenes y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</si>
</sst>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amily val="2"/>
    </font>
    <font>
      <sz val="6"/>
      <name val="Arial"/>
      <family val="2"/>
    </font>
    <font>
      <b/>
      <sz val="6"/>
      <name val="Arial"/>
      <family val="2"/>
    </font>
    <font>
      <b/>
      <sz val="10"/>
      <name val="Arial"/>
      <family val="2"/>
    </font>
    <font>
      <sz val="8"/>
      <name val="Arial"/>
      <family val="2"/>
    </font>
    <font>
      <sz val="10"/>
      <name val="Arial Narrow"/>
      <family val="2"/>
    </font>
    <font>
      <b/>
      <sz val="5"/>
      <name val="Arial Narrow"/>
      <family val="2"/>
    </font>
    <font>
      <b/>
      <sz val="8"/>
      <name val="Arial Narrow"/>
      <family val="2"/>
    </font>
    <font>
      <b/>
      <sz val="7"/>
      <name val="Arial Narrow"/>
      <family val="2"/>
    </font>
    <font>
      <sz val="8"/>
      <name val="Arial Narrow"/>
      <family val="2"/>
    </font>
    <font>
      <b/>
      <sz val="10"/>
      <name val="Arial Narrow"/>
      <family val="2"/>
    </font>
    <font>
      <sz val="9"/>
      <name val="Arial Narrow"/>
      <family val="2"/>
    </font>
    <font>
      <b/>
      <sz val="9"/>
      <name val="Arial Narrow"/>
      <family val="2"/>
    </font>
    <font>
      <sz val="9"/>
      <name val="Arial"/>
      <family val="2"/>
    </font>
    <font>
      <sz val="7"/>
      <name val="Arial Narrow"/>
      <family val="2"/>
    </font>
    <font>
      <sz val="7.5"/>
      <name val="Arial Narrow"/>
      <family val="2"/>
    </font>
    <font>
      <b/>
      <sz val="7.5"/>
      <name val="Arial Narrow"/>
      <family val="2"/>
    </font>
    <font>
      <sz val="7"/>
      <name val="Arial"/>
      <family val="2"/>
    </font>
    <font>
      <b/>
      <sz val="6"/>
      <name val="Arial Narrow"/>
      <family val="2"/>
    </font>
    <font>
      <sz val="6"/>
      <name val="Arial Narrow"/>
      <family val="2"/>
    </font>
    <font>
      <sz val="1"/>
      <name val="Arial Narrow"/>
      <family val="2"/>
    </font>
    <font>
      <b/>
      <sz val="10"/>
      <color theme="0"/>
      <name val="Arial Narrow"/>
      <family val="2"/>
    </font>
    <font>
      <sz val="10"/>
      <color theme="0"/>
      <name val="Arial Narrow"/>
      <family val="2"/>
    </font>
    <font>
      <b/>
      <sz val="5"/>
      <name val="Arial"/>
      <family val="2"/>
    </font>
    <font>
      <b/>
      <i/>
      <sz val="7"/>
      <name val="Arial Narrow"/>
      <family val="2"/>
    </font>
    <font>
      <sz val="10"/>
      <color theme="1"/>
      <name val="Arial Narrow"/>
      <family val="2"/>
    </font>
    <font>
      <b/>
      <sz val="13"/>
      <name val="Arial"/>
      <family val="2"/>
    </font>
    <font>
      <b/>
      <sz val="15"/>
      <name val="Arial"/>
      <family val="2"/>
    </font>
    <font>
      <b/>
      <sz val="8"/>
      <color theme="0"/>
      <name val="Arial"/>
      <family val="2"/>
    </font>
    <font>
      <b/>
      <sz val="9"/>
      <color rgb="FF000000"/>
      <name val="Arial"/>
      <family val="2"/>
    </font>
  </fonts>
  <fills count="8">
    <fill>
      <patternFill/>
    </fill>
    <fill>
      <patternFill patternType="gray125"/>
    </fill>
    <fill>
      <patternFill patternType="solid">
        <fgColor theme="0"/>
        <bgColor indexed="64"/>
      </patternFill>
    </fill>
    <fill>
      <patternFill patternType="solid">
        <fgColor theme="3" tint="0.3999499976634979"/>
        <bgColor indexed="64"/>
      </patternFill>
    </fill>
    <fill>
      <patternFill patternType="solid">
        <fgColor theme="5" tint="-0.24993999302387238"/>
        <bgColor indexed="64"/>
      </patternFill>
    </fill>
    <fill>
      <patternFill patternType="solid">
        <fgColor theme="6" tint="-0.24993999302387238"/>
        <bgColor indexed="64"/>
      </patternFill>
    </fill>
    <fill>
      <patternFill patternType="solid">
        <fgColor indexed="9"/>
        <bgColor indexed="64"/>
      </patternFill>
    </fill>
    <fill>
      <patternFill patternType="solid">
        <fgColor theme="5" tint="-0.24997000396251678"/>
        <bgColor indexed="64"/>
      </patternFill>
    </fill>
  </fills>
  <borders count="16">
    <border>
      <left/>
      <right/>
      <top/>
      <bottom/>
      <diagonal/>
    </border>
    <border>
      <left/>
      <right/>
      <top style="hair"/>
      <bottom style="hair"/>
    </border>
    <border>
      <left style="hair"/>
      <right style="hair"/>
      <top style="hair"/>
      <bottom style="hair"/>
    </border>
    <border>
      <left/>
      <right/>
      <top style="hair"/>
      <bottom/>
    </border>
    <border>
      <left style="hair"/>
      <right/>
      <top style="hair"/>
      <bottom style="hair"/>
    </border>
    <border>
      <left/>
      <right style="hair"/>
      <top style="hair"/>
      <bottom style="hair"/>
    </border>
    <border>
      <left style="hair"/>
      <right style="hair"/>
      <top style="hair"/>
      <bottom/>
    </border>
    <border>
      <left style="hair"/>
      <right style="hair"/>
      <top/>
      <bottom style="hair"/>
    </border>
    <border>
      <left/>
      <right style="hair"/>
      <top style="hair"/>
      <bottom/>
    </border>
    <border>
      <left style="hair"/>
      <right/>
      <top style="hair"/>
      <bottom/>
    </border>
    <border>
      <left style="hair"/>
      <right/>
      <top/>
      <bottom style="hair"/>
    </border>
    <border>
      <left/>
      <right style="hair"/>
      <top/>
      <bottom style="hair"/>
    </border>
    <border>
      <left style="hair"/>
      <right/>
      <top/>
      <bottom/>
    </border>
    <border>
      <left/>
      <right style="hair"/>
      <top/>
      <bottom/>
    </border>
    <border>
      <left style="hair"/>
      <right style="hair"/>
      <top/>
      <bottom/>
    </border>
    <border>
      <left/>
      <right/>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xf numFmtId="0" fontId="3" fillId="0" borderId="0" xfId="0" applyFont="1" applyAlignment="1">
      <alignment horizontal="center"/>
    </xf>
    <xf numFmtId="0" fontId="1" fillId="0" borderId="0" xfId="0" applyFont="1"/>
    <xf numFmtId="0" fontId="1" fillId="0" borderId="0" xfId="0" applyFont="1"/>
    <xf numFmtId="0" fontId="5" fillId="0" borderId="0" xfId="0" applyFont="1"/>
    <xf numFmtId="0" fontId="5" fillId="2" borderId="0" xfId="0" applyFont="1" applyFill="1"/>
    <xf numFmtId="0" fontId="5" fillId="2"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5" fillId="2" borderId="1"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0" xfId="0" applyFont="1" applyFill="1" applyAlignment="1">
      <alignment horizontal="justify" vertical="top" wrapText="1"/>
    </xf>
    <xf numFmtId="0" fontId="10" fillId="0" borderId="0" xfId="0" applyFont="1" applyAlignment="1">
      <alignment horizontal="center" vertical="center"/>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2" borderId="4" xfId="0" applyFont="1" applyFill="1" applyBorder="1" applyAlignment="1">
      <alignment horizontal="right" vertical="top" wrapText="1"/>
    </xf>
    <xf numFmtId="0" fontId="10" fillId="2" borderId="5" xfId="0" applyFont="1" applyFill="1" applyBorder="1" applyAlignment="1">
      <alignment horizontal="center" vertical="top" wrapText="1"/>
    </xf>
    <xf numFmtId="0" fontId="5" fillId="2" borderId="2" xfId="0" applyFont="1" applyFill="1" applyBorder="1" applyAlignment="1">
      <alignment horizontal="justify" vertical="top" wrapText="1"/>
    </xf>
    <xf numFmtId="9" fontId="10" fillId="2" borderId="2" xfId="0" applyNumberFormat="1" applyFont="1" applyFill="1" applyBorder="1" applyAlignment="1">
      <alignment horizontal="center" vertical="top" wrapText="1"/>
    </xf>
    <xf numFmtId="0" fontId="8" fillId="2" borderId="2"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xf numFmtId="3" fontId="0" fillId="0" borderId="0" xfId="0" applyNumberFormat="1"/>
    <xf numFmtId="0" fontId="5" fillId="0" borderId="2" xfId="0" applyFont="1" applyBorder="1" applyAlignment="1" quotePrefix="1">
      <alignment horizontal="justify" vertical="top" wrapText="1"/>
    </xf>
    <xf numFmtId="0" fontId="9" fillId="0" borderId="2" xfId="0" applyFont="1" applyBorder="1" applyAlignment="1" quotePrefix="1">
      <alignment horizontal="justify" vertical="top" wrapText="1" shrinkToFit="1"/>
    </xf>
    <xf numFmtId="0" fontId="9" fillId="0" borderId="6" xfId="0" applyFont="1" applyBorder="1" applyAlignment="1" quotePrefix="1">
      <alignment horizontal="justify" vertical="top" wrapText="1"/>
    </xf>
    <xf numFmtId="0" fontId="9" fillId="0" borderId="2" xfId="0" applyFont="1" applyBorder="1" applyAlignment="1" quotePrefix="1">
      <alignment horizontal="justify" vertical="top" wrapText="1"/>
    </xf>
    <xf numFmtId="0" fontId="9" fillId="0" borderId="7" xfId="0" applyFont="1" applyBorder="1" applyAlignment="1" quotePrefix="1">
      <alignment horizontal="justify" vertical="top" wrapText="1"/>
    </xf>
    <xf numFmtId="0" fontId="11" fillId="0" borderId="2" xfId="0" applyFont="1" applyBorder="1" applyAlignment="1">
      <alignment vertical="top" wrapText="1"/>
    </xf>
    <xf numFmtId="0" fontId="11" fillId="0" borderId="2" xfId="0" applyFont="1" applyBorder="1" applyAlignment="1">
      <alignment horizontal="center" vertical="top" wrapText="1"/>
    </xf>
    <xf numFmtId="0" fontId="11" fillId="0" borderId="4" xfId="0" applyFont="1" applyBorder="1" applyAlignment="1">
      <alignment horizontal="right" vertical="top" wrapText="1"/>
    </xf>
    <xf numFmtId="0" fontId="11" fillId="0" borderId="5" xfId="0" applyFont="1" applyBorder="1" applyAlignment="1">
      <alignment horizontal="left" vertical="top"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right" vertical="top" wrapText="1"/>
    </xf>
    <xf numFmtId="0" fontId="12" fillId="2" borderId="5" xfId="0" applyFont="1" applyFill="1" applyBorder="1" applyAlignment="1">
      <alignment horizontal="center" vertical="top" wrapText="1"/>
    </xf>
    <xf numFmtId="0" fontId="11" fillId="2" borderId="0" xfId="0" applyFont="1" applyFill="1" applyAlignment="1">
      <alignment horizontal="center" vertical="top" wrapText="1"/>
    </xf>
    <xf numFmtId="9" fontId="12" fillId="2" borderId="2" xfId="0" applyNumberFormat="1" applyFont="1" applyFill="1" applyBorder="1" applyAlignment="1">
      <alignment horizontal="center"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0" fontId="11" fillId="0" borderId="3" xfId="0" applyFont="1" applyBorder="1" applyAlignment="1">
      <alignment horizontal="right" vertical="top" wrapText="1"/>
    </xf>
    <xf numFmtId="0" fontId="11" fillId="0" borderId="8" xfId="0" applyFont="1" applyBorder="1" applyAlignment="1">
      <alignment horizontal="left" vertical="top" wrapText="1"/>
    </xf>
    <xf numFmtId="0" fontId="11" fillId="0" borderId="9" xfId="0" applyFont="1" applyBorder="1" applyAlignment="1">
      <alignment horizontal="right" vertical="top" wrapText="1"/>
    </xf>
    <xf numFmtId="14" fontId="11" fillId="0" borderId="2" xfId="0" applyNumberFormat="1" applyFont="1" applyBorder="1" applyAlignment="1">
      <alignment vertical="top" wrapText="1"/>
    </xf>
    <xf numFmtId="0" fontId="5" fillId="0" borderId="2" xfId="0" applyFont="1" applyBorder="1"/>
    <xf numFmtId="0" fontId="12" fillId="2" borderId="2" xfId="0" applyFont="1" applyFill="1" applyBorder="1" applyAlignment="1">
      <alignment horizontal="center" vertical="center" wrapText="1"/>
    </xf>
    <xf numFmtId="0" fontId="12" fillId="2" borderId="4" xfId="0" applyFont="1" applyFill="1" applyBorder="1" applyAlignment="1">
      <alignment horizontal="right" vertical="center" wrapText="1"/>
    </xf>
    <xf numFmtId="0" fontId="7" fillId="0" borderId="0" xfId="0" applyFont="1" applyAlignment="1">
      <alignment horizontal="center" vertical="center" wrapText="1" shrinkToFit="1"/>
    </xf>
    <xf numFmtId="0" fontId="11" fillId="0" borderId="7" xfId="0" applyFont="1" applyBorder="1" applyAlignment="1">
      <alignment vertical="top" wrapText="1"/>
    </xf>
    <xf numFmtId="0" fontId="11" fillId="0" borderId="7" xfId="0" applyFont="1" applyBorder="1" applyAlignment="1">
      <alignment horizontal="center" vertical="top" wrapText="1"/>
    </xf>
    <xf numFmtId="0" fontId="11" fillId="0" borderId="10" xfId="0" applyFont="1" applyBorder="1" applyAlignment="1">
      <alignment horizontal="right" vertical="top" wrapText="1"/>
    </xf>
    <xf numFmtId="0" fontId="11" fillId="0" borderId="11" xfId="0" applyFont="1" applyBorder="1" applyAlignment="1">
      <alignment horizontal="left" vertical="top" wrapText="1"/>
    </xf>
    <xf numFmtId="0" fontId="11" fillId="0" borderId="12" xfId="0" applyFont="1" applyBorder="1" applyAlignment="1">
      <alignment horizontal="right" vertical="top" wrapText="1"/>
    </xf>
    <xf numFmtId="0" fontId="11" fillId="0" borderId="13" xfId="0" applyFont="1" applyBorder="1" applyAlignment="1">
      <alignment horizontal="left" vertical="top" wrapText="1"/>
    </xf>
    <xf numFmtId="0" fontId="9" fillId="0" borderId="14" xfId="0" applyFont="1" applyBorder="1" applyAlignment="1" quotePrefix="1">
      <alignment horizontal="justify" vertical="top" wrapText="1"/>
    </xf>
    <xf numFmtId="0" fontId="15" fillId="0" borderId="2" xfId="0" applyFont="1" applyBorder="1" applyAlignment="1" quotePrefix="1">
      <alignment horizontal="justify" vertical="top" wrapText="1"/>
    </xf>
    <xf numFmtId="0" fontId="14" fillId="0" borderId="2" xfId="0" applyFont="1" applyBorder="1" applyAlignment="1" quotePrefix="1">
      <alignment horizontal="justify" vertical="top" wrapText="1"/>
    </xf>
    <xf numFmtId="0" fontId="11" fillId="0" borderId="8" xfId="0" applyFont="1" applyBorder="1" applyAlignment="1">
      <alignment vertical="top" wrapText="1"/>
    </xf>
    <xf numFmtId="0" fontId="11" fillId="0" borderId="5" xfId="0" applyFont="1" applyBorder="1" applyAlignment="1">
      <alignment vertical="top" wrapText="1"/>
    </xf>
    <xf numFmtId="0" fontId="11" fillId="0" borderId="11" xfId="0" applyFont="1" applyBorder="1" applyAlignment="1">
      <alignment vertical="top" wrapText="1"/>
    </xf>
    <xf numFmtId="0" fontId="9" fillId="3" borderId="10" xfId="0" applyFont="1" applyFill="1" applyBorder="1"/>
    <xf numFmtId="0" fontId="19" fillId="4" borderId="9" xfId="0" applyFont="1" applyFill="1" applyBorder="1" applyAlignment="1">
      <alignment horizontal="center"/>
    </xf>
    <xf numFmtId="0" fontId="20" fillId="0" borderId="0" xfId="0" applyFont="1"/>
    <xf numFmtId="0" fontId="9" fillId="3" borderId="9" xfId="0" applyFont="1" applyFill="1" applyBorder="1"/>
    <xf numFmtId="0" fontId="9" fillId="3" borderId="3" xfId="0" applyFont="1" applyFill="1" applyBorder="1"/>
    <xf numFmtId="0" fontId="9" fillId="3" borderId="15" xfId="0" applyFont="1" applyFill="1" applyBorder="1"/>
    <xf numFmtId="0" fontId="19" fillId="4" borderId="10" xfId="0" applyFont="1" applyFill="1" applyBorder="1" applyAlignment="1">
      <alignment horizontal="center"/>
    </xf>
    <xf numFmtId="0" fontId="8" fillId="0" borderId="0" xfId="0" applyFont="1"/>
    <xf numFmtId="0" fontId="0" fillId="3" borderId="0" xfId="0" applyFill="1"/>
    <xf numFmtId="0" fontId="0" fillId="4" borderId="0" xfId="0" applyFill="1"/>
    <xf numFmtId="0" fontId="0" fillId="5" borderId="0" xfId="0" applyFill="1"/>
    <xf numFmtId="0" fontId="14" fillId="0" borderId="7" xfId="0" applyFont="1" applyBorder="1" applyAlignment="1" quotePrefix="1">
      <alignment horizontal="justify" vertical="top" wrapText="1"/>
    </xf>
    <xf numFmtId="0" fontId="19" fillId="4" borderId="3" xfId="0" applyFont="1" applyFill="1" applyBorder="1" applyAlignment="1">
      <alignment horizontal="center"/>
    </xf>
    <xf numFmtId="0" fontId="19" fillId="4" borderId="15" xfId="0" applyFont="1" applyFill="1" applyBorder="1" applyAlignment="1">
      <alignment horizontal="center"/>
    </xf>
    <xf numFmtId="0" fontId="14" fillId="0" borderId="6" xfId="0" applyFont="1" applyBorder="1" applyAlignment="1" quotePrefix="1">
      <alignment horizontal="justify" vertical="top" wrapText="1"/>
    </xf>
    <xf numFmtId="0" fontId="21" fillId="2" borderId="0" xfId="0" applyFont="1" applyFill="1" applyAlignment="1">
      <alignment horizontal="center" vertical="top" wrapText="1"/>
    </xf>
    <xf numFmtId="0" fontId="22" fillId="2" borderId="0" xfId="0" applyFont="1" applyFill="1"/>
    <xf numFmtId="9" fontId="21" fillId="2" borderId="0" xfId="0" applyNumberFormat="1" applyFont="1" applyFill="1" applyAlignment="1">
      <alignment horizontal="center" vertical="top" wrapText="1"/>
    </xf>
    <xf numFmtId="0" fontId="5" fillId="0" borderId="0" xfId="0" applyFont="1" applyAlignment="1">
      <alignment horizontal="center" vertical="center" wrapText="1"/>
    </xf>
    <xf numFmtId="0" fontId="14" fillId="0" borderId="2" xfId="0" applyFont="1" applyBorder="1" applyAlignment="1" quotePrefix="1">
      <alignment horizontal="justify" vertical="center" wrapText="1"/>
    </xf>
    <xf numFmtId="0" fontId="25" fillId="0" borderId="0" xfId="0" applyFont="1"/>
    <xf numFmtId="2" fontId="25" fillId="0" borderId="0" xfId="0" applyNumberFormat="1" applyFont="1"/>
    <xf numFmtId="0" fontId="8" fillId="0" borderId="0" xfId="0" applyFont="1" applyAlignment="1">
      <alignment vertical="center" wrapText="1" shrinkToFit="1"/>
    </xf>
    <xf numFmtId="0" fontId="8" fillId="0" borderId="13" xfId="0" applyFont="1" applyBorder="1" applyAlignment="1">
      <alignment vertical="center" wrapText="1" shrinkToFit="1"/>
    </xf>
    <xf numFmtId="0" fontId="18" fillId="0" borderId="0" xfId="0" applyFont="1" applyAlignment="1">
      <alignment vertical="top" wrapText="1" shrinkToFit="1"/>
    </xf>
    <xf numFmtId="0" fontId="18" fillId="0" borderId="13" xfId="0" applyFont="1" applyBorder="1" applyAlignment="1">
      <alignment vertical="top" wrapText="1" shrinkToFit="1"/>
    </xf>
    <xf numFmtId="0" fontId="8" fillId="0" borderId="0" xfId="0" applyFont="1" applyAlignment="1">
      <alignment vertical="top" wrapText="1" shrinkToFit="1"/>
    </xf>
    <xf numFmtId="0" fontId="8" fillId="0" borderId="13" xfId="0" applyFont="1" applyBorder="1" applyAlignment="1">
      <alignment vertical="top" wrapText="1" shrinkToFit="1"/>
    </xf>
    <xf numFmtId="0" fontId="0" fillId="0" borderId="0" xfId="0" applyAlignment="1">
      <alignment vertical="center" wrapText="1" shrinkToFi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right" vertical="center" wrapText="1"/>
    </xf>
    <xf numFmtId="0" fontId="5" fillId="0" borderId="5" xfId="0" applyFont="1" applyBorder="1" applyAlignment="1">
      <alignment horizontal="left" vertical="center" wrapText="1"/>
    </xf>
    <xf numFmtId="0" fontId="5" fillId="0" borderId="4" xfId="0" applyFont="1" applyBorder="1" applyAlignment="1">
      <alignment horizontal="right"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3" xfId="0" applyFont="1" applyBorder="1" applyAlignment="1">
      <alignment horizontal="right" vertical="center" wrapText="1"/>
    </xf>
    <xf numFmtId="0" fontId="5" fillId="0" borderId="8" xfId="0" applyFont="1" applyBorder="1" applyAlignment="1">
      <alignment horizontal="left" vertical="center" wrapText="1"/>
    </xf>
    <xf numFmtId="0" fontId="5" fillId="0" borderId="9" xfId="0" applyFont="1" applyBorder="1" applyAlignment="1">
      <alignment horizontal="right"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1" xfId="0" applyFont="1" applyBorder="1" applyAlignment="1">
      <alignment horizontal="left" vertical="center" wrapText="1"/>
    </xf>
    <xf numFmtId="14" fontId="5" fillId="0" borderId="7" xfId="0" applyNumberFormat="1" applyFont="1" applyBorder="1" applyAlignment="1">
      <alignment vertical="center" wrapText="1"/>
    </xf>
    <xf numFmtId="0" fontId="26" fillId="6" borderId="0" xfId="0" applyFont="1" applyFill="1" applyAlignment="1">
      <alignment horizontal="right"/>
    </xf>
    <xf numFmtId="0" fontId="27" fillId="6" borderId="0" xfId="0" applyFont="1" applyFill="1" applyAlignment="1">
      <alignment horizontal="right"/>
    </xf>
    <xf numFmtId="0" fontId="12" fillId="0" borderId="1" xfId="0" applyFont="1" applyBorder="1" applyAlignment="1">
      <alignment vertical="center" textRotation="90" wrapText="1" shrinkToFit="1"/>
    </xf>
    <xf numFmtId="0" fontId="12" fillId="0" borderId="1" xfId="0" applyFont="1" applyBorder="1" applyAlignment="1">
      <alignment horizontal="center" vertical="center" textRotation="90" wrapText="1" shrinkToFit="1"/>
    </xf>
    <xf numFmtId="0" fontId="22" fillId="0" borderId="0" xfId="0" applyFont="1"/>
    <xf numFmtId="0" fontId="10" fillId="0" borderId="2" xfId="0" applyFont="1" applyBorder="1" applyAlignment="1">
      <alignment horizontal="center" vertical="center" wrapText="1"/>
    </xf>
    <xf numFmtId="0" fontId="5" fillId="0" borderId="0" xfId="0" applyFont="1" applyAlignment="1">
      <alignment vertical="center"/>
    </xf>
    <xf numFmtId="0" fontId="10" fillId="0" borderId="0" xfId="0" applyFont="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justify" vertical="center" wrapText="1"/>
    </xf>
    <xf numFmtId="0" fontId="5" fillId="2" borderId="0" xfId="0" applyFont="1" applyFill="1" applyAlignment="1">
      <alignment vertical="center"/>
    </xf>
    <xf numFmtId="0" fontId="25" fillId="2" borderId="0" xfId="0" applyFont="1" applyFill="1" applyAlignment="1">
      <alignment vertical="center"/>
    </xf>
    <xf numFmtId="0" fontId="25" fillId="0" borderId="0" xfId="0" applyFont="1" applyAlignment="1">
      <alignment vertical="center"/>
    </xf>
    <xf numFmtId="0" fontId="5" fillId="2" borderId="2" xfId="0" applyFont="1" applyFill="1" applyBorder="1" applyAlignment="1">
      <alignment horizontal="justify" vertical="center" wrapText="1"/>
    </xf>
    <xf numFmtId="0" fontId="21" fillId="2" borderId="0" xfId="0" applyFont="1" applyFill="1" applyAlignment="1">
      <alignment horizontal="center" vertical="center" wrapText="1"/>
    </xf>
    <xf numFmtId="0" fontId="22" fillId="2" borderId="0" xfId="0" applyFont="1" applyFill="1" applyAlignment="1">
      <alignment vertical="center"/>
    </xf>
    <xf numFmtId="9" fontId="10" fillId="2" borderId="2" xfId="0" applyNumberFormat="1" applyFont="1" applyFill="1" applyBorder="1" applyAlignment="1">
      <alignment horizontal="center" vertical="center" wrapText="1"/>
    </xf>
    <xf numFmtId="9" fontId="21" fillId="2" borderId="0" xfId="0" applyNumberFormat="1" applyFont="1" applyFill="1" applyAlignment="1">
      <alignment horizontal="center"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28" fillId="7" borderId="5" xfId="0" applyFont="1" applyFill="1" applyBorder="1" applyAlignment="1" quotePrefix="1">
      <alignment horizontal="center" vertical="center" wrapText="1" shrinkToFit="1"/>
    </xf>
    <xf numFmtId="0" fontId="5" fillId="2" borderId="12" xfId="0" applyFont="1" applyFill="1" applyBorder="1" applyAlignment="1">
      <alignment horizontal="justify" vertical="top" wrapText="1"/>
    </xf>
    <xf numFmtId="0" fontId="25" fillId="2" borderId="0" xfId="0" applyFont="1" applyFill="1"/>
    <xf numFmtId="0" fontId="10" fillId="2" borderId="2" xfId="0" applyFont="1" applyFill="1" applyBorder="1" applyAlignment="1">
      <alignment horizontal="center" vertical="center" wrapText="1" shrinkToFit="1"/>
    </xf>
    <xf numFmtId="0" fontId="10" fillId="0" borderId="9" xfId="0" applyFont="1" applyBorder="1" applyAlignment="1">
      <alignment horizontal="center" vertical="center" textRotation="90" wrapText="1" shrinkToFit="1"/>
    </xf>
    <xf numFmtId="0" fontId="5" fillId="0" borderId="12" xfId="0" applyFont="1" applyBorder="1" applyAlignment="1">
      <alignment horizontal="center" vertical="center" textRotation="90" wrapText="1" shrinkToFit="1"/>
    </xf>
    <xf numFmtId="0" fontId="5" fillId="0" borderId="7" xfId="0" applyFont="1" applyBorder="1" applyAlignment="1">
      <alignment horizontal="center" vertical="center" textRotation="90" wrapText="1" shrinkToFit="1"/>
    </xf>
    <xf numFmtId="0" fontId="10" fillId="2" borderId="2" xfId="0" applyFont="1" applyFill="1" applyBorder="1" applyAlignment="1">
      <alignment horizontal="center" vertical="top" wrapText="1"/>
    </xf>
    <xf numFmtId="0" fontId="5" fillId="0" borderId="2" xfId="0" applyFont="1" applyBorder="1" applyAlignment="1">
      <alignment horizontal="center" vertical="center" wrapText="1" shrinkToFit="1"/>
    </xf>
    <xf numFmtId="9" fontId="10" fillId="2" borderId="4"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2" fillId="0" borderId="6" xfId="0" applyFont="1" applyBorder="1" applyAlignment="1">
      <alignment horizontal="center" vertical="center" textRotation="90" wrapText="1" shrinkToFit="1"/>
    </xf>
    <xf numFmtId="0" fontId="12" fillId="0" borderId="14" xfId="0" applyFont="1" applyBorder="1" applyAlignment="1">
      <alignment horizontal="center" vertical="center" textRotation="90" wrapText="1" shrinkToFit="1"/>
    </xf>
    <xf numFmtId="0" fontId="13" fillId="0" borderId="7" xfId="0" applyFont="1" applyBorder="1" applyAlignment="1">
      <alignment horizontal="center" vertical="center" textRotation="90" wrapText="1" shrinkToFit="1"/>
    </xf>
    <xf numFmtId="0" fontId="13" fillId="0" borderId="14" xfId="0" applyFont="1" applyBorder="1" applyAlignment="1">
      <alignment horizontal="center" vertical="center" textRotation="90" wrapText="1" shrinkToFi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9" fontId="12" fillId="2" borderId="4" xfId="0" applyNumberFormat="1"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0" fontId="12" fillId="0" borderId="7" xfId="0" applyFont="1" applyBorder="1" applyAlignment="1">
      <alignment horizontal="center" vertical="center" textRotation="90" wrapText="1" shrinkToFi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14" xfId="0" applyFont="1" applyBorder="1" applyAlignment="1">
      <alignment horizontal="center" vertical="center" textRotation="90" wrapText="1"/>
    </xf>
    <xf numFmtId="0" fontId="12" fillId="0" borderId="7" xfId="0" applyFont="1" applyBorder="1" applyAlignment="1">
      <alignment horizontal="center" vertical="center" textRotation="90"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15" xfId="0" applyFont="1" applyBorder="1" applyAlignment="1">
      <alignment horizontal="center" vertical="top" wrapText="1" shrinkToFit="1"/>
    </xf>
    <xf numFmtId="0" fontId="8" fillId="0" borderId="11" xfId="0" applyFont="1" applyBorder="1" applyAlignment="1">
      <alignment horizontal="center" vertical="top" wrapText="1" shrinkToFit="1"/>
    </xf>
    <xf numFmtId="0" fontId="3" fillId="0" borderId="0" xfId="0" applyFont="1" applyAlignment="1">
      <alignment horizontal="center"/>
    </xf>
    <xf numFmtId="0" fontId="23" fillId="0" borderId="3"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18" fillId="0" borderId="2" xfId="0" applyFont="1" applyBorder="1" applyAlignment="1">
      <alignment horizontal="center" vertical="top" wrapText="1" shrinkToFit="1"/>
    </xf>
    <xf numFmtId="0" fontId="8" fillId="0" borderId="2" xfId="0" applyFont="1" applyBorder="1" applyAlignment="1">
      <alignment horizontal="center" vertical="center" wrapText="1" shrinkToFit="1"/>
    </xf>
    <xf numFmtId="0" fontId="8" fillId="0" borderId="2" xfId="0" applyFont="1" applyBorder="1" applyAlignment="1">
      <alignment horizontal="center" vertical="top" wrapText="1" shrinkToFit="1"/>
    </xf>
    <xf numFmtId="0" fontId="8" fillId="0" borderId="4"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10" fillId="0" borderId="0" xfId="0" applyFont="1" applyAlignment="1">
      <alignment horizontal="center" vertical="center"/>
    </xf>
    <xf numFmtId="0" fontId="8" fillId="0" borderId="9"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10225"/>
                  <c:y val="0.0495"/>
                </c:manualLayout>
              </c:layout>
              <c:showLegendKey val="0"/>
              <c:showVal val="0"/>
              <c:showBubbleSize val="0"/>
              <c:showCatName val="1"/>
              <c:showSerName val="0"/>
              <c:showPercent val="1"/>
            </c:dLbl>
            <c:dLbl>
              <c:idx val="1"/>
              <c:layout>
                <c:manualLayout>
                  <c:x val="0.17175"/>
                  <c:y val="-0.20275"/>
                </c:manualLayout>
              </c:layout>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'Grafica (tipo sesión)'!$F$16:$F$17</c:f>
              <c:strCache/>
            </c:strRef>
          </c:cat>
          <c:val>
            <c:numRef>
              <c:f>'Grafica (tipo sesión)'!$G$16:$G$17</c:f>
              <c:numCache/>
            </c:numRef>
          </c:val>
        </c:ser>
      </c:pie3DChart>
    </c:plotArea>
    <c:floor>
      <c:thickness val="0"/>
    </c:floor>
    <c:sideWall>
      <c:thickness val="0"/>
    </c:sideWall>
    <c:backWall>
      <c:thickness val="0"/>
    </c:backWall>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156"/>
                  <c:y val="-0.2465"/>
                </c:manualLayout>
              </c:layout>
              <c:showLegendKey val="0"/>
              <c:showVal val="0"/>
              <c:showBubbleSize val="0"/>
              <c:showCatName val="1"/>
              <c:showSerName val="0"/>
              <c:showPercent val="1"/>
            </c:dLbl>
            <c:dLbl>
              <c:idx val="1"/>
              <c:layout>
                <c:manualLayout>
                  <c:x val="-0.019"/>
                  <c:y val="-0.1365"/>
                </c:manualLayout>
              </c:layout>
              <c:showLegendKey val="0"/>
              <c:showVal val="0"/>
              <c:showBubbleSize val="0"/>
              <c:showCatName val="1"/>
              <c:showSerName val="0"/>
              <c:showPercent val="1"/>
            </c:dLbl>
            <c:dLbl>
              <c:idx val="2"/>
              <c:layout>
                <c:manualLayout>
                  <c:x val="0.0845"/>
                  <c:y val="0.09425"/>
                </c:manualLayout>
              </c:layout>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Narrow"/>
                    <a:ea typeface="Arial Narrow"/>
                    <a:cs typeface="Arial Narrow"/>
                  </a:defRPr>
                </a:pPr>
              </a:p>
            </c:txPr>
            <c:showLegendKey val="0"/>
            <c:showVal val="0"/>
            <c:showBubbleSize val="0"/>
            <c:showCatName val="1"/>
            <c:showSerName val="0"/>
            <c:showLeaderLines val="1"/>
            <c:showPercent val="1"/>
          </c:dLbls>
          <c:cat>
            <c:strRef>
              <c:f>'Grafica (tipo documento)'!$J$18:$J$20</c:f>
              <c:strCache/>
            </c:strRef>
          </c:cat>
          <c:val>
            <c:numRef>
              <c:f>'Grafica (tipo documento)'!$K$18:$K$20</c:f>
              <c:numCache/>
            </c:numRef>
          </c:val>
        </c:ser>
      </c:pie3DChart>
    </c:plotArea>
    <c:floor>
      <c:thickness val="0"/>
    </c:floor>
    <c:sideWall>
      <c:thickness val="0"/>
    </c:sideWall>
    <c:backWall>
      <c:thickness val="0"/>
    </c:backWall>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4</xdr:row>
      <xdr:rowOff>200025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6</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104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342900</xdr:colOff>
      <xdr:row>5</xdr:row>
      <xdr:rowOff>28575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10</xdr:row>
      <xdr:rowOff>142875</xdr:rowOff>
    </xdr:from>
    <xdr:to>
      <xdr:col>60</xdr:col>
      <xdr:colOff>76200</xdr:colOff>
      <xdr:row>30</xdr:row>
      <xdr:rowOff>9525</xdr:rowOff>
    </xdr:to>
    <xdr:graphicFrame macro="">
      <xdr:nvGraphicFramePr>
        <xdr:cNvPr id="2" name="1 Gráfico"/>
        <xdr:cNvGraphicFramePr/>
      </xdr:nvGraphicFramePr>
      <xdr:xfrm>
        <a:off x="381000" y="1762125"/>
        <a:ext cx="8972550" cy="3562350"/>
      </xdr:xfrm>
      <a:graphic>
        <a:graphicData uri="http://schemas.openxmlformats.org/drawingml/2006/chart">
          <c:chart xmlns:c="http://schemas.openxmlformats.org/drawingml/2006/chart" r:id="rId1"/>
        </a:graphicData>
      </a:graphic>
    </xdr:graphicFrame>
    <xdr:clientData/>
  </xdr:twoCellAnchor>
  <xdr:twoCellAnchor>
    <xdr:from>
      <xdr:col>16</xdr:col>
      <xdr:colOff>142875</xdr:colOff>
      <xdr:row>9</xdr:row>
      <xdr:rowOff>19050</xdr:rowOff>
    </xdr:from>
    <xdr:to>
      <xdr:col>43</xdr:col>
      <xdr:colOff>133350</xdr:colOff>
      <xdr:row>11</xdr:row>
      <xdr:rowOff>180975</xdr:rowOff>
    </xdr:to>
    <xdr:sp macro="" textlink="">
      <xdr:nvSpPr>
        <xdr:cNvPr id="6148" name="Text Box 4"/>
        <xdr:cNvSpPr txBox="1">
          <a:spLocks noChangeArrowheads="1"/>
        </xdr:cNvSpPr>
      </xdr:nvSpPr>
      <xdr:spPr bwMode="auto">
        <a:xfrm>
          <a:off x="2619375" y="1476375"/>
          <a:ext cx="4105275" cy="514350"/>
        </a:xfrm>
        <a:prstGeom prst="rect">
          <a:avLst/>
        </a:prstGeom>
        <a:solidFill>
          <a:srgbClr val="FFFFFF"/>
        </a:solidFill>
        <a:ln w="3175">
          <a:solidFill>
            <a:srgbClr val="000000"/>
          </a:solidFill>
          <a:miter lim="800000"/>
          <a:headEnd type="none"/>
          <a:tailEnd type="none"/>
        </a:ln>
        <a:effectLst>
          <a:outerShdw dist="107763" dir="2700000" algn="ctr" rotWithShape="0">
            <a:srgbClr val="808080"/>
          </a:outerShdw>
        </a:effectLst>
      </xdr:spPr>
      <xdr:txBody>
        <a:bodyPr vertOverflow="clip" wrap="square" lIns="27432" tIns="22860" rIns="27432" bIns="22860" anchor="ctr" upright="1"/>
        <a:lstStyle/>
        <a:p>
          <a:pPr algn="ctr" rtl="0">
            <a:defRPr sz="1000"/>
          </a:pPr>
          <a:r>
            <a:rPr lang="es-ES" sz="900" b="1" i="0" u="none" strike="noStrike" baseline="0">
              <a:solidFill>
                <a:srgbClr val="000000"/>
              </a:solidFill>
              <a:latin typeface="Arial"/>
              <a:cs typeface="Arial"/>
            </a:rPr>
            <a:t>Tipo de sesiones de Junta General Ejecutiva 2014-2023</a:t>
          </a:r>
        </a:p>
      </xdr:txBody>
    </xdr:sp>
    <xdr:clientData/>
  </xdr:twoCellAnchor>
  <xdr:twoCellAnchor editAs="oneCell">
    <xdr:from>
      <xdr:col>3</xdr:col>
      <xdr:colOff>0</xdr:colOff>
      <xdr:row>2</xdr:row>
      <xdr:rowOff>66675</xdr:rowOff>
    </xdr:from>
    <xdr:to>
      <xdr:col>16</xdr:col>
      <xdr:colOff>114300</xdr:colOff>
      <xdr:row>8</xdr:row>
      <xdr:rowOff>85725</xdr:rowOff>
    </xdr:to>
    <xdr:pic>
      <xdr:nvPicPr>
        <xdr:cNvPr id="8" name="Imagen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5300" y="390525"/>
          <a:ext cx="2095500"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38100</xdr:rowOff>
    </xdr:from>
    <xdr:to>
      <xdr:col>60</xdr:col>
      <xdr:colOff>114300</xdr:colOff>
      <xdr:row>29</xdr:row>
      <xdr:rowOff>180975</xdr:rowOff>
    </xdr:to>
    <xdr:graphicFrame macro="">
      <xdr:nvGraphicFramePr>
        <xdr:cNvPr id="6" name="5 Gráfico"/>
        <xdr:cNvGraphicFramePr/>
      </xdr:nvGraphicFramePr>
      <xdr:xfrm>
        <a:off x="200025" y="1466850"/>
        <a:ext cx="9086850" cy="3714750"/>
      </xdr:xfrm>
      <a:graphic>
        <a:graphicData uri="http://schemas.openxmlformats.org/drawingml/2006/chart">
          <c:chart xmlns:c="http://schemas.openxmlformats.org/drawingml/2006/chart" r:id="rId1"/>
        </a:graphicData>
      </a:graphic>
    </xdr:graphicFrame>
    <xdr:clientData/>
  </xdr:twoCellAnchor>
  <xdr:twoCellAnchor>
    <xdr:from>
      <xdr:col>17</xdr:col>
      <xdr:colOff>47625</xdr:colOff>
      <xdr:row>7</xdr:row>
      <xdr:rowOff>142875</xdr:rowOff>
    </xdr:from>
    <xdr:to>
      <xdr:col>45</xdr:col>
      <xdr:colOff>19050</xdr:colOff>
      <xdr:row>11</xdr:row>
      <xdr:rowOff>76200</xdr:rowOff>
    </xdr:to>
    <xdr:sp macro="" textlink="">
      <xdr:nvSpPr>
        <xdr:cNvPr id="7174" name="Text Box 6"/>
        <xdr:cNvSpPr txBox="1">
          <a:spLocks noChangeArrowheads="1"/>
        </xdr:cNvSpPr>
      </xdr:nvSpPr>
      <xdr:spPr bwMode="auto">
        <a:xfrm>
          <a:off x="2905125" y="1200150"/>
          <a:ext cx="3971925" cy="466725"/>
        </a:xfrm>
        <a:prstGeom prst="rect">
          <a:avLst/>
        </a:prstGeom>
        <a:solidFill>
          <a:srgbClr val="FFFFFF"/>
        </a:solidFill>
        <a:ln w="3175">
          <a:solidFill>
            <a:srgbClr val="000000"/>
          </a:solidFill>
          <a:miter lim="800000"/>
          <a:headEnd type="none"/>
          <a:tailEnd type="none"/>
        </a:ln>
        <a:effectLst>
          <a:outerShdw dist="107763" dir="2700000" algn="ctr" rotWithShape="0">
            <a:srgbClr val="808080"/>
          </a:outerShdw>
        </a:effectLst>
      </xdr:spPr>
      <xdr:txBody>
        <a:bodyPr vertOverflow="clip" wrap="square" lIns="27432" tIns="22860" rIns="27432" bIns="22860" anchor="ctr" upright="1"/>
        <a:lstStyle/>
        <a:p>
          <a:pPr algn="ctr" rtl="0">
            <a:defRPr sz="1000"/>
          </a:pPr>
          <a:r>
            <a:rPr lang="es-ES" sz="900" b="1" i="0" u="none" strike="noStrike" baseline="0">
              <a:solidFill>
                <a:srgbClr val="000000"/>
              </a:solidFill>
              <a:latin typeface="Arial"/>
              <a:cs typeface="Arial"/>
            </a:rPr>
            <a:t>Documentos presentados y/o aprobados por la Junta General Ejecutiva 2014-2023</a:t>
          </a:r>
        </a:p>
      </xdr:txBody>
    </xdr:sp>
    <xdr:clientData/>
  </xdr:twoCellAnchor>
  <xdr:twoCellAnchor editAs="oneCell">
    <xdr:from>
      <xdr:col>1</xdr:col>
      <xdr:colOff>57150</xdr:colOff>
      <xdr:row>0</xdr:row>
      <xdr:rowOff>133350</xdr:rowOff>
    </xdr:from>
    <xdr:to>
      <xdr:col>13</xdr:col>
      <xdr:colOff>47625</xdr:colOff>
      <xdr:row>7</xdr:row>
      <xdr:rowOff>76200</xdr:rowOff>
    </xdr:to>
    <xdr:pic>
      <xdr:nvPicPr>
        <xdr:cNvPr id="5" name="Imagen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47650" y="133350"/>
          <a:ext cx="2038350" cy="1000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4</xdr:row>
      <xdr:rowOff>200025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4</xdr:row>
      <xdr:rowOff>200025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4</xdr:row>
      <xdr:rowOff>200025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4</xdr:row>
      <xdr:rowOff>200025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19050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66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47625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095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6</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104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6</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76450" cy="1104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8"/>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62.57421875" style="4" customWidth="1"/>
    <col min="12" max="12" width="11.421875" style="4" customWidth="1"/>
    <col min="13" max="16384" width="11.421875" style="4" customWidth="1"/>
  </cols>
  <sheetData>
    <row r="1" ht="16.95" customHeight="1">
      <c r="K1" s="107"/>
    </row>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5"/>
      <c r="B9" s="16"/>
      <c r="C9" s="17"/>
      <c r="D9" s="17"/>
      <c r="E9" s="15"/>
      <c r="F9" s="15"/>
      <c r="G9" s="6"/>
      <c r="H9" s="6"/>
      <c r="I9" s="6"/>
      <c r="J9" s="6"/>
      <c r="K9" s="6"/>
    </row>
    <row r="10" spans="1:11" ht="11.85" customHeight="1">
      <c r="A10" s="131">
        <v>2014</v>
      </c>
      <c r="B10" s="92" t="s">
        <v>12</v>
      </c>
      <c r="C10" s="93" t="s">
        <v>13</v>
      </c>
      <c r="D10" s="93"/>
      <c r="E10" s="94">
        <v>7</v>
      </c>
      <c r="F10" s="95"/>
      <c r="G10" s="96"/>
      <c r="H10" s="95"/>
      <c r="I10" s="96">
        <v>6</v>
      </c>
      <c r="J10" s="95" t="s">
        <v>14</v>
      </c>
      <c r="K10" s="28" t="s">
        <v>15</v>
      </c>
    </row>
    <row r="11" spans="1:11" ht="11.85" customHeight="1">
      <c r="A11" s="132"/>
      <c r="B11" s="97" t="s">
        <v>12</v>
      </c>
      <c r="C11" s="98"/>
      <c r="D11" s="98" t="s">
        <v>13</v>
      </c>
      <c r="E11" s="99">
        <v>1</v>
      </c>
      <c r="F11" s="100"/>
      <c r="G11" s="101"/>
      <c r="H11" s="100"/>
      <c r="I11" s="101"/>
      <c r="J11" s="100"/>
      <c r="K11" s="29"/>
    </row>
    <row r="12" spans="1:11" ht="12.75">
      <c r="A12" s="132"/>
      <c r="B12" s="92" t="s">
        <v>16</v>
      </c>
      <c r="C12" s="93" t="s">
        <v>13</v>
      </c>
      <c r="D12" s="93"/>
      <c r="E12" s="94">
        <v>9</v>
      </c>
      <c r="F12" s="95" t="s">
        <v>14</v>
      </c>
      <c r="G12" s="96">
        <v>4</v>
      </c>
      <c r="H12" s="95"/>
      <c r="I12" s="96">
        <v>6</v>
      </c>
      <c r="J12" s="95"/>
      <c r="K12" s="30" t="s">
        <v>17</v>
      </c>
    </row>
    <row r="13" spans="1:11" ht="22.95" customHeight="1">
      <c r="A13" s="132"/>
      <c r="B13" s="102" t="s">
        <v>18</v>
      </c>
      <c r="C13" s="103" t="s">
        <v>13</v>
      </c>
      <c r="D13" s="103"/>
      <c r="E13" s="104">
        <v>11</v>
      </c>
      <c r="F13" s="105"/>
      <c r="G13" s="104">
        <v>3</v>
      </c>
      <c r="H13" s="105"/>
      <c r="I13" s="104">
        <v>7</v>
      </c>
      <c r="J13" s="105" t="s">
        <v>14</v>
      </c>
      <c r="K13" s="31" t="s">
        <v>19</v>
      </c>
    </row>
    <row r="14" spans="1:11" ht="11.85" customHeight="1">
      <c r="A14" s="132"/>
      <c r="B14" s="102" t="s">
        <v>20</v>
      </c>
      <c r="C14" s="103" t="s">
        <v>13</v>
      </c>
      <c r="D14" s="103"/>
      <c r="E14" s="104">
        <v>1</v>
      </c>
      <c r="F14" s="105"/>
      <c r="G14" s="104">
        <v>1</v>
      </c>
      <c r="H14" s="105"/>
      <c r="I14" s="104">
        <v>2</v>
      </c>
      <c r="J14" s="105"/>
      <c r="K14" s="31"/>
    </row>
    <row r="15" spans="1:11" ht="22.95" customHeight="1">
      <c r="A15" s="132"/>
      <c r="B15" s="102" t="s">
        <v>20</v>
      </c>
      <c r="C15" s="103"/>
      <c r="D15" s="103" t="s">
        <v>13</v>
      </c>
      <c r="E15" s="104">
        <v>2</v>
      </c>
      <c r="F15" s="105" t="s">
        <v>14</v>
      </c>
      <c r="G15" s="104"/>
      <c r="H15" s="105"/>
      <c r="I15" s="104"/>
      <c r="J15" s="105"/>
      <c r="K15" s="31" t="s">
        <v>21</v>
      </c>
    </row>
    <row r="16" spans="1:11" ht="11.85" customHeight="1">
      <c r="A16" s="132"/>
      <c r="B16" s="106" t="s">
        <v>22</v>
      </c>
      <c r="C16" s="103"/>
      <c r="D16" s="103" t="s">
        <v>13</v>
      </c>
      <c r="E16" s="104">
        <v>2</v>
      </c>
      <c r="F16" s="105"/>
      <c r="G16" s="104"/>
      <c r="H16" s="105"/>
      <c r="I16" s="104"/>
      <c r="J16" s="105"/>
      <c r="K16" s="31"/>
    </row>
    <row r="17" spans="1:11" ht="11.85" customHeight="1">
      <c r="A17" s="132"/>
      <c r="B17" s="102" t="s">
        <v>23</v>
      </c>
      <c r="C17" s="103"/>
      <c r="D17" s="103" t="s">
        <v>13</v>
      </c>
      <c r="E17" s="104">
        <v>1</v>
      </c>
      <c r="F17" s="105"/>
      <c r="G17" s="104"/>
      <c r="H17" s="105"/>
      <c r="I17" s="104"/>
      <c r="J17" s="105"/>
      <c r="K17" s="31"/>
    </row>
    <row r="18" spans="1:11" ht="11.85" customHeight="1">
      <c r="A18" s="132"/>
      <c r="B18" s="106" t="s">
        <v>24</v>
      </c>
      <c r="C18" s="103"/>
      <c r="D18" s="103" t="s">
        <v>13</v>
      </c>
      <c r="E18" s="104">
        <v>2</v>
      </c>
      <c r="F18" s="105"/>
      <c r="G18" s="104"/>
      <c r="H18" s="105"/>
      <c r="I18" s="104"/>
      <c r="J18" s="105"/>
      <c r="K18" s="31"/>
    </row>
    <row r="19" spans="1:11" ht="11.85" customHeight="1">
      <c r="A19" s="132"/>
      <c r="B19" s="106" t="s">
        <v>24</v>
      </c>
      <c r="C19" s="103" t="s">
        <v>13</v>
      </c>
      <c r="D19" s="103"/>
      <c r="E19" s="104">
        <v>9</v>
      </c>
      <c r="F19" s="105" t="s">
        <v>14</v>
      </c>
      <c r="G19" s="104">
        <v>1</v>
      </c>
      <c r="H19" s="105"/>
      <c r="I19" s="104">
        <v>4</v>
      </c>
      <c r="J19" s="105"/>
      <c r="K19" s="30" t="s">
        <v>25</v>
      </c>
    </row>
    <row r="20" spans="1:11" ht="11.85" customHeight="1">
      <c r="A20" s="132"/>
      <c r="B20" s="106" t="s">
        <v>26</v>
      </c>
      <c r="C20" s="103"/>
      <c r="D20" s="103" t="s">
        <v>13</v>
      </c>
      <c r="E20" s="104">
        <v>1</v>
      </c>
      <c r="F20" s="105"/>
      <c r="G20" s="104"/>
      <c r="H20" s="105"/>
      <c r="I20" s="104"/>
      <c r="J20" s="105"/>
      <c r="K20" s="30"/>
    </row>
    <row r="21" spans="1:11" ht="11.85" customHeight="1">
      <c r="A21" s="132"/>
      <c r="B21" s="106" t="s">
        <v>27</v>
      </c>
      <c r="C21" s="103"/>
      <c r="D21" s="103" t="s">
        <v>13</v>
      </c>
      <c r="E21" s="104">
        <v>1</v>
      </c>
      <c r="F21" s="105"/>
      <c r="G21" s="104"/>
      <c r="H21" s="105"/>
      <c r="I21" s="104"/>
      <c r="J21" s="105"/>
      <c r="K21" s="30"/>
    </row>
    <row r="22" spans="1:11" ht="24.6" customHeight="1">
      <c r="A22" s="132"/>
      <c r="B22" s="106" t="s">
        <v>28</v>
      </c>
      <c r="C22" s="103"/>
      <c r="D22" s="103" t="s">
        <v>13</v>
      </c>
      <c r="E22" s="104">
        <v>1</v>
      </c>
      <c r="F22" s="105"/>
      <c r="G22" s="104"/>
      <c r="H22" s="105"/>
      <c r="I22" s="104">
        <v>2</v>
      </c>
      <c r="J22" s="105" t="s">
        <v>14</v>
      </c>
      <c r="K22" s="30" t="s">
        <v>29</v>
      </c>
    </row>
    <row r="23" spans="1:11" ht="49.95" customHeight="1">
      <c r="A23" s="132"/>
      <c r="B23" s="106" t="s">
        <v>30</v>
      </c>
      <c r="C23" s="103" t="s">
        <v>13</v>
      </c>
      <c r="D23" s="103"/>
      <c r="E23" s="104">
        <v>10</v>
      </c>
      <c r="F23" s="105" t="s">
        <v>14</v>
      </c>
      <c r="G23" s="104">
        <v>3</v>
      </c>
      <c r="H23" s="105"/>
      <c r="I23" s="104">
        <v>3</v>
      </c>
      <c r="J23" s="105"/>
      <c r="K23" s="30" t="s">
        <v>31</v>
      </c>
    </row>
    <row r="24" spans="1:11" ht="11.85" customHeight="1">
      <c r="A24" s="132"/>
      <c r="B24" s="106" t="s">
        <v>30</v>
      </c>
      <c r="C24" s="103"/>
      <c r="D24" s="103" t="s">
        <v>13</v>
      </c>
      <c r="E24" s="104">
        <v>1</v>
      </c>
      <c r="F24" s="105"/>
      <c r="G24" s="104"/>
      <c r="H24" s="105"/>
      <c r="I24" s="104"/>
      <c r="J24" s="105"/>
      <c r="K24" s="30"/>
    </row>
    <row r="25" spans="1:11" ht="11.85" customHeight="1">
      <c r="A25" s="132"/>
      <c r="B25" s="106" t="s">
        <v>32</v>
      </c>
      <c r="C25" s="103"/>
      <c r="D25" s="103" t="s">
        <v>13</v>
      </c>
      <c r="E25" s="104">
        <v>4</v>
      </c>
      <c r="F25" s="105"/>
      <c r="G25" s="104"/>
      <c r="H25" s="105"/>
      <c r="I25" s="104"/>
      <c r="J25" s="105"/>
      <c r="K25" s="30"/>
    </row>
    <row r="26" spans="1:11" ht="11.85" customHeight="1">
      <c r="A26" s="132"/>
      <c r="B26" s="106" t="s">
        <v>33</v>
      </c>
      <c r="C26" s="103"/>
      <c r="D26" s="103" t="s">
        <v>13</v>
      </c>
      <c r="E26" s="104">
        <v>2</v>
      </c>
      <c r="F26" s="105"/>
      <c r="G26" s="104"/>
      <c r="H26" s="105"/>
      <c r="I26" s="104"/>
      <c r="J26" s="105"/>
      <c r="K26" s="30"/>
    </row>
    <row r="27" spans="1:11" ht="11.85" customHeight="1">
      <c r="A27" s="132"/>
      <c r="B27" s="106" t="s">
        <v>34</v>
      </c>
      <c r="C27" s="103" t="s">
        <v>13</v>
      </c>
      <c r="D27" s="103"/>
      <c r="E27" s="104">
        <v>11</v>
      </c>
      <c r="F27" s="105"/>
      <c r="G27" s="104"/>
      <c r="H27" s="105"/>
      <c r="I27" s="104">
        <v>5</v>
      </c>
      <c r="J27" s="105"/>
      <c r="K27" s="30"/>
    </row>
    <row r="28" spans="1:11" ht="11.85" customHeight="1">
      <c r="A28" s="132"/>
      <c r="B28" s="106" t="s">
        <v>35</v>
      </c>
      <c r="C28" s="103" t="s">
        <v>13</v>
      </c>
      <c r="D28" s="103"/>
      <c r="E28" s="104">
        <v>19</v>
      </c>
      <c r="F28" s="105" t="s">
        <v>14</v>
      </c>
      <c r="G28" s="104">
        <v>1</v>
      </c>
      <c r="H28" s="105"/>
      <c r="I28" s="104">
        <v>5</v>
      </c>
      <c r="J28" s="105"/>
      <c r="K28" s="30" t="s">
        <v>36</v>
      </c>
    </row>
    <row r="29" spans="1:11" ht="11.85" customHeight="1">
      <c r="A29" s="132"/>
      <c r="B29" s="106" t="s">
        <v>35</v>
      </c>
      <c r="C29" s="103"/>
      <c r="D29" s="103" t="s">
        <v>13</v>
      </c>
      <c r="E29" s="104">
        <v>1</v>
      </c>
      <c r="F29" s="105"/>
      <c r="G29" s="104"/>
      <c r="H29" s="105"/>
      <c r="I29" s="104"/>
      <c r="J29" s="105"/>
      <c r="K29" s="30"/>
    </row>
    <row r="30" spans="1:11" ht="11.85" customHeight="1">
      <c r="A30" s="132"/>
      <c r="B30" s="106" t="s">
        <v>37</v>
      </c>
      <c r="C30" s="103"/>
      <c r="D30" s="103" t="s">
        <v>13</v>
      </c>
      <c r="E30" s="104">
        <v>7</v>
      </c>
      <c r="F30" s="105"/>
      <c r="G30" s="104"/>
      <c r="H30" s="105"/>
      <c r="I30" s="104"/>
      <c r="J30" s="105"/>
      <c r="K30" s="30"/>
    </row>
    <row r="31" spans="1:11" ht="11.85" customHeight="1">
      <c r="A31" s="132"/>
      <c r="B31" s="106" t="s">
        <v>38</v>
      </c>
      <c r="C31" s="103"/>
      <c r="D31" s="103" t="s">
        <v>13</v>
      </c>
      <c r="E31" s="104">
        <v>6</v>
      </c>
      <c r="F31" s="105"/>
      <c r="G31" s="104"/>
      <c r="H31" s="105"/>
      <c r="I31" s="104"/>
      <c r="J31" s="105"/>
      <c r="K31" s="30"/>
    </row>
    <row r="32" spans="1:11" ht="11.85" customHeight="1">
      <c r="A32" s="132"/>
      <c r="B32" s="106" t="s">
        <v>39</v>
      </c>
      <c r="C32" s="103"/>
      <c r="D32" s="103" t="s">
        <v>13</v>
      </c>
      <c r="E32" s="104">
        <v>3</v>
      </c>
      <c r="F32" s="105"/>
      <c r="G32" s="104"/>
      <c r="H32" s="105"/>
      <c r="I32" s="104"/>
      <c r="J32" s="105"/>
      <c r="K32" s="30"/>
    </row>
    <row r="33" spans="1:11" ht="11.85" customHeight="1" hidden="1">
      <c r="A33" s="132"/>
      <c r="B33" s="106"/>
      <c r="C33" s="103"/>
      <c r="D33" s="103"/>
      <c r="E33" s="104"/>
      <c r="F33" s="105"/>
      <c r="G33" s="104"/>
      <c r="H33" s="105"/>
      <c r="I33" s="104"/>
      <c r="J33" s="105"/>
      <c r="K33" s="27"/>
    </row>
    <row r="34" spans="1:11" ht="11.85" customHeight="1">
      <c r="A34" s="133"/>
      <c r="B34" s="106" t="s">
        <v>40</v>
      </c>
      <c r="C34" s="103" t="s">
        <v>13</v>
      </c>
      <c r="D34" s="103"/>
      <c r="E34" s="104">
        <v>11</v>
      </c>
      <c r="F34" s="105"/>
      <c r="G34" s="104">
        <v>1</v>
      </c>
      <c r="H34" s="105"/>
      <c r="I34" s="104">
        <v>4</v>
      </c>
      <c r="J34" s="105"/>
      <c r="K34" s="27"/>
    </row>
    <row r="35" spans="1:11" ht="3" customHeight="1">
      <c r="A35" s="7"/>
      <c r="B35" s="8"/>
      <c r="C35" s="8"/>
      <c r="D35" s="8"/>
      <c r="E35" s="8"/>
      <c r="F35" s="8"/>
      <c r="G35" s="8"/>
      <c r="H35" s="8"/>
      <c r="I35" s="8"/>
      <c r="J35" s="8"/>
      <c r="K35" s="9"/>
    </row>
    <row r="36" spans="1:12" s="5" customFormat="1" ht="15.75" customHeight="1">
      <c r="A36" s="23" t="s">
        <v>41</v>
      </c>
      <c r="B36" s="18">
        <f>+C36+D36</f>
        <v>24</v>
      </c>
      <c r="C36" s="18">
        <f>COUNTIF(C10:C35,"X")</f>
        <v>9</v>
      </c>
      <c r="D36" s="18">
        <f>COUNTIF(D10:D35,"X")</f>
        <v>15</v>
      </c>
      <c r="E36" s="138">
        <f>SUM(E10:E34)</f>
        <v>123</v>
      </c>
      <c r="F36" s="139"/>
      <c r="G36" s="19">
        <f>SUM(G10:G34)</f>
        <v>14</v>
      </c>
      <c r="H36" s="20"/>
      <c r="I36" s="19">
        <f>SUM(I10:I34)</f>
        <v>44</v>
      </c>
      <c r="J36" s="20"/>
      <c r="K36" s="21"/>
      <c r="L36" s="78">
        <f>SUM(E36:J36)</f>
        <v>181</v>
      </c>
    </row>
    <row r="37" spans="1:12" s="5" customFormat="1" ht="3" customHeight="1">
      <c r="A37" s="10"/>
      <c r="B37" s="11"/>
      <c r="C37" s="11"/>
      <c r="D37" s="11"/>
      <c r="E37" s="11"/>
      <c r="F37" s="11"/>
      <c r="G37" s="11"/>
      <c r="H37" s="11"/>
      <c r="I37" s="11"/>
      <c r="J37" s="11"/>
      <c r="K37" s="12"/>
      <c r="L37" s="79"/>
    </row>
    <row r="38" spans="1:12" s="5" customFormat="1" ht="15.75" customHeight="1">
      <c r="A38" s="23" t="s">
        <v>42</v>
      </c>
      <c r="B38" s="22">
        <f>+C38+D38</f>
        <v>1</v>
      </c>
      <c r="C38" s="22">
        <f>C36/B36</f>
        <v>0.375</v>
      </c>
      <c r="D38" s="22">
        <f>+D36/B36</f>
        <v>0.625</v>
      </c>
      <c r="E38" s="136">
        <f>+E36/L36</f>
        <v>0.6795580110497238</v>
      </c>
      <c r="F38" s="137"/>
      <c r="G38" s="136">
        <f>+G36/L36</f>
        <v>0.07734806629834254</v>
      </c>
      <c r="H38" s="137"/>
      <c r="I38" s="136">
        <f>+I36/L36</f>
        <v>0.2430939226519337</v>
      </c>
      <c r="J38" s="137"/>
      <c r="K38" s="21"/>
      <c r="L38" s="80">
        <f>SUM(E38:J38)</f>
        <v>1</v>
      </c>
    </row>
  </sheetData>
  <mergeCells count="12">
    <mergeCell ref="G38:H38"/>
    <mergeCell ref="E36:F36"/>
    <mergeCell ref="E38:F38"/>
    <mergeCell ref="I38:J38"/>
    <mergeCell ref="E7:F8"/>
    <mergeCell ref="I7:J8"/>
    <mergeCell ref="K7:K8"/>
    <mergeCell ref="A10:A34"/>
    <mergeCell ref="A7:A8"/>
    <mergeCell ref="B7:B8"/>
    <mergeCell ref="C7:D7"/>
    <mergeCell ref="G7:H8"/>
  </mergeCells>
  <printOptions/>
  <pageMargins left="0.5511811023622047" right="0.2362204724409449" top="0.3937007874015748" bottom="0.6299212598425197" header="0" footer="0"/>
  <pageSetup horizontalDpi="300" verticalDpi="300" orientation="landscape" r:id="rId2"/>
  <headerFooter alignWithMargins="0">
    <oddFooter>&amp;C&amp;[1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B3F3-1B2E-4E95-8EE0-BCA71BFE1C28}">
  <dimension ref="A3:M36"/>
  <sheetViews>
    <sheetView showGridLines="0" tabSelected="1" workbookViewId="0" topLeftCell="A7">
      <pane ySplit="2" topLeftCell="A13" activePane="bottomLeft" state="frozen"/>
      <selection pane="topLeft" activeCell="A7" sqref="A7"/>
      <selection pane="bottomLeft" activeCell="B28" sqref="B28"/>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21.6">
      <c r="A10" s="141">
        <v>2023</v>
      </c>
      <c r="B10" s="32" t="s">
        <v>127</v>
      </c>
      <c r="C10" s="33" t="s">
        <v>13</v>
      </c>
      <c r="D10" s="33"/>
      <c r="E10" s="34">
        <v>16</v>
      </c>
      <c r="F10" s="35"/>
      <c r="G10" s="34">
        <v>2</v>
      </c>
      <c r="H10" s="35"/>
      <c r="I10" s="34">
        <v>7</v>
      </c>
      <c r="J10" s="35"/>
      <c r="K10" s="82" t="s">
        <v>288</v>
      </c>
    </row>
    <row r="11" spans="1:11" ht="12" customHeight="1">
      <c r="A11" s="141"/>
      <c r="B11" s="32" t="s">
        <v>127</v>
      </c>
      <c r="C11" s="33"/>
      <c r="D11" s="33" t="s">
        <v>13</v>
      </c>
      <c r="E11" s="34">
        <v>2</v>
      </c>
      <c r="F11" s="35"/>
      <c r="G11" s="34"/>
      <c r="H11" s="35"/>
      <c r="I11" s="34"/>
      <c r="J11" s="35"/>
      <c r="K11" s="59"/>
    </row>
    <row r="12" spans="1:11" ht="86.4">
      <c r="A12" s="141"/>
      <c r="B12" s="32" t="s">
        <v>194</v>
      </c>
      <c r="C12" s="33" t="s">
        <v>13</v>
      </c>
      <c r="D12" s="33"/>
      <c r="E12" s="34">
        <v>10</v>
      </c>
      <c r="F12" s="35"/>
      <c r="G12" s="34">
        <v>3</v>
      </c>
      <c r="H12" s="35"/>
      <c r="I12" s="34">
        <v>9</v>
      </c>
      <c r="J12" s="35"/>
      <c r="K12" s="59" t="s">
        <v>289</v>
      </c>
    </row>
    <row r="13" spans="1:11" ht="12" customHeight="1">
      <c r="A13" s="141"/>
      <c r="B13" s="32" t="s">
        <v>129</v>
      </c>
      <c r="C13" s="33"/>
      <c r="D13" s="33" t="s">
        <v>13</v>
      </c>
      <c r="E13" s="34">
        <v>5</v>
      </c>
      <c r="F13" s="35"/>
      <c r="G13" s="34">
        <v>4</v>
      </c>
      <c r="H13" s="35"/>
      <c r="I13" s="34">
        <v>1</v>
      </c>
      <c r="J13" s="35"/>
      <c r="K13" s="59"/>
    </row>
    <row r="14" spans="1:11" ht="12" customHeight="1">
      <c r="A14" s="141"/>
      <c r="B14" s="32" t="s">
        <v>290</v>
      </c>
      <c r="C14" s="33"/>
      <c r="D14" s="33" t="s">
        <v>13</v>
      </c>
      <c r="E14" s="34">
        <v>6</v>
      </c>
      <c r="F14" s="35"/>
      <c r="G14" s="34">
        <v>1</v>
      </c>
      <c r="H14" s="35"/>
      <c r="I14" s="34">
        <v>1</v>
      </c>
      <c r="J14" s="35"/>
      <c r="K14" s="59"/>
    </row>
    <row r="15" spans="1:11" ht="64.8">
      <c r="A15" s="141"/>
      <c r="B15" s="32" t="s">
        <v>132</v>
      </c>
      <c r="C15" s="33" t="s">
        <v>13</v>
      </c>
      <c r="D15" s="33"/>
      <c r="E15" s="34">
        <v>10</v>
      </c>
      <c r="F15" s="35"/>
      <c r="G15" s="34">
        <v>9</v>
      </c>
      <c r="H15" s="35"/>
      <c r="I15" s="34">
        <v>10</v>
      </c>
      <c r="J15" s="35"/>
      <c r="K15" s="59" t="s">
        <v>291</v>
      </c>
    </row>
    <row r="16" spans="1:11" ht="12.75">
      <c r="A16" s="141"/>
      <c r="B16" s="32" t="s">
        <v>132</v>
      </c>
      <c r="C16" s="33"/>
      <c r="D16" s="33" t="s">
        <v>13</v>
      </c>
      <c r="E16" s="34">
        <v>1</v>
      </c>
      <c r="F16" s="35"/>
      <c r="G16" s="34">
        <v>3</v>
      </c>
      <c r="H16" s="35"/>
      <c r="I16" s="34"/>
      <c r="J16" s="35"/>
      <c r="K16" s="59" t="s">
        <v>292</v>
      </c>
    </row>
    <row r="17" spans="1:11" ht="21.6">
      <c r="A17" s="141"/>
      <c r="B17" s="32" t="s">
        <v>56</v>
      </c>
      <c r="C17" s="33" t="s">
        <v>13</v>
      </c>
      <c r="D17" s="33"/>
      <c r="E17" s="34">
        <v>15</v>
      </c>
      <c r="F17" s="35"/>
      <c r="G17" s="34">
        <v>4</v>
      </c>
      <c r="H17" s="35"/>
      <c r="I17" s="34">
        <v>6</v>
      </c>
      <c r="J17" s="35"/>
      <c r="K17" s="59" t="s">
        <v>293</v>
      </c>
    </row>
    <row r="18" spans="1:11" ht="12" customHeight="1">
      <c r="A18" s="141"/>
      <c r="B18" s="32" t="s">
        <v>294</v>
      </c>
      <c r="C18" s="33"/>
      <c r="D18" s="33" t="s">
        <v>13</v>
      </c>
      <c r="E18" s="34">
        <v>3</v>
      </c>
      <c r="F18" s="35"/>
      <c r="G18" s="34"/>
      <c r="H18" s="35"/>
      <c r="I18" s="34"/>
      <c r="J18" s="35"/>
      <c r="K18" s="59"/>
    </row>
    <row r="19" spans="1:11" ht="21.6">
      <c r="A19" s="141"/>
      <c r="B19" s="32" t="s">
        <v>101</v>
      </c>
      <c r="C19" s="33" t="s">
        <v>13</v>
      </c>
      <c r="D19" s="33"/>
      <c r="E19" s="34">
        <v>9</v>
      </c>
      <c r="F19" s="35"/>
      <c r="G19" s="34">
        <v>2</v>
      </c>
      <c r="H19" s="35"/>
      <c r="I19" s="34">
        <v>7</v>
      </c>
      <c r="J19" s="35"/>
      <c r="K19" s="59" t="s">
        <v>295</v>
      </c>
    </row>
    <row r="20" spans="1:13" ht="12.75">
      <c r="A20" s="141"/>
      <c r="B20" s="32" t="s">
        <v>174</v>
      </c>
      <c r="C20" s="33" t="s">
        <v>13</v>
      </c>
      <c r="D20" s="33"/>
      <c r="E20" s="34">
        <v>4</v>
      </c>
      <c r="F20" s="35"/>
      <c r="G20" s="34">
        <v>3</v>
      </c>
      <c r="H20" s="35"/>
      <c r="I20" s="34">
        <v>2</v>
      </c>
      <c r="J20" s="35"/>
      <c r="K20" s="59" t="s">
        <v>296</v>
      </c>
      <c r="L20" s="83"/>
      <c r="M20" s="83"/>
    </row>
    <row r="21" spans="1:13" ht="12.75">
      <c r="A21" s="141"/>
      <c r="B21" s="32" t="s">
        <v>145</v>
      </c>
      <c r="C21" s="33" t="s">
        <v>13</v>
      </c>
      <c r="D21" s="33"/>
      <c r="E21" s="34">
        <v>9</v>
      </c>
      <c r="F21" s="35"/>
      <c r="G21" s="34">
        <v>7</v>
      </c>
      <c r="H21" s="35"/>
      <c r="I21" s="34">
        <v>6</v>
      </c>
      <c r="J21" s="35"/>
      <c r="K21" s="59" t="s">
        <v>297</v>
      </c>
      <c r="L21" s="83"/>
      <c r="M21" s="83"/>
    </row>
    <row r="22" spans="1:13" ht="12.75">
      <c r="A22" s="141"/>
      <c r="B22" s="32" t="s">
        <v>298</v>
      </c>
      <c r="C22" s="33"/>
      <c r="D22" s="33" t="s">
        <v>13</v>
      </c>
      <c r="E22" s="34">
        <v>8</v>
      </c>
      <c r="F22" s="35"/>
      <c r="G22" s="34">
        <v>3</v>
      </c>
      <c r="H22" s="35"/>
      <c r="I22" s="34">
        <v>2</v>
      </c>
      <c r="J22" s="35"/>
      <c r="K22" s="59" t="s">
        <v>299</v>
      </c>
      <c r="L22" s="83"/>
      <c r="M22" s="83"/>
    </row>
    <row r="23" spans="1:13" ht="21.6">
      <c r="A23" s="141"/>
      <c r="B23" s="32" t="s">
        <v>110</v>
      </c>
      <c r="C23" s="33" t="s">
        <v>13</v>
      </c>
      <c r="D23" s="33"/>
      <c r="E23" s="34">
        <v>9</v>
      </c>
      <c r="F23" s="35"/>
      <c r="G23" s="34">
        <v>3</v>
      </c>
      <c r="H23" s="35"/>
      <c r="I23" s="34">
        <v>3</v>
      </c>
      <c r="J23" s="35"/>
      <c r="K23" s="59" t="s">
        <v>300</v>
      </c>
      <c r="L23" s="83"/>
      <c r="M23" s="83"/>
    </row>
    <row r="24" spans="1:13" ht="12" customHeight="1">
      <c r="A24" s="141"/>
      <c r="B24" s="32" t="s">
        <v>280</v>
      </c>
      <c r="C24" s="33"/>
      <c r="D24" s="33" t="s">
        <v>13</v>
      </c>
      <c r="E24" s="34">
        <v>5</v>
      </c>
      <c r="F24" s="35"/>
      <c r="G24" s="34">
        <v>2</v>
      </c>
      <c r="H24" s="35"/>
      <c r="I24" s="34">
        <v>1</v>
      </c>
      <c r="J24" s="35"/>
      <c r="K24" s="59"/>
      <c r="L24" s="83"/>
      <c r="M24" s="83"/>
    </row>
    <row r="25" spans="1:13" ht="12" customHeight="1">
      <c r="A25" s="141"/>
      <c r="B25" s="32" t="s">
        <v>301</v>
      </c>
      <c r="C25" s="33"/>
      <c r="D25" s="33" t="s">
        <v>13</v>
      </c>
      <c r="E25" s="34">
        <v>2</v>
      </c>
      <c r="F25" s="35"/>
      <c r="G25" s="34">
        <v>4</v>
      </c>
      <c r="H25" s="35"/>
      <c r="I25" s="34"/>
      <c r="J25" s="35"/>
      <c r="K25" s="59"/>
      <c r="L25" s="83"/>
      <c r="M25" s="83"/>
    </row>
    <row r="26" spans="1:13" ht="12" customHeight="1">
      <c r="A26" s="141"/>
      <c r="B26" s="32" t="s">
        <v>264</v>
      </c>
      <c r="C26" s="33" t="s">
        <v>13</v>
      </c>
      <c r="D26" s="33"/>
      <c r="E26" s="34">
        <v>7</v>
      </c>
      <c r="F26" s="35"/>
      <c r="G26" s="34">
        <v>4</v>
      </c>
      <c r="H26" s="35"/>
      <c r="I26" s="34">
        <v>1</v>
      </c>
      <c r="J26" s="35"/>
      <c r="K26" s="59"/>
      <c r="L26" s="83"/>
      <c r="M26" s="83"/>
    </row>
    <row r="27" spans="1:13" ht="12" customHeight="1">
      <c r="A27" s="141"/>
      <c r="B27" s="32" t="s">
        <v>302</v>
      </c>
      <c r="C27" s="33"/>
      <c r="D27" s="33" t="s">
        <v>13</v>
      </c>
      <c r="E27" s="34">
        <v>8</v>
      </c>
      <c r="F27" s="35"/>
      <c r="G27" s="34">
        <v>1</v>
      </c>
      <c r="H27" s="35"/>
      <c r="I27" s="34">
        <v>1</v>
      </c>
      <c r="J27" s="35"/>
      <c r="K27" s="59"/>
      <c r="L27" s="83"/>
      <c r="M27" s="83"/>
    </row>
    <row r="28" spans="1:13" ht="12" customHeight="1">
      <c r="A28" s="141"/>
      <c r="B28" s="32" t="s">
        <v>319</v>
      </c>
      <c r="C28" s="33" t="s">
        <v>13</v>
      </c>
      <c r="D28" s="33"/>
      <c r="E28" s="34">
        <v>7</v>
      </c>
      <c r="F28" s="35"/>
      <c r="G28" s="34">
        <v>1</v>
      </c>
      <c r="H28" s="35"/>
      <c r="I28" s="34">
        <v>5</v>
      </c>
      <c r="J28" s="35"/>
      <c r="K28" s="59"/>
      <c r="L28" s="83"/>
      <c r="M28" s="83"/>
    </row>
    <row r="29" spans="1:13" ht="12" customHeight="1">
      <c r="A29" s="141"/>
      <c r="B29" s="32"/>
      <c r="C29" s="33"/>
      <c r="D29" s="33"/>
      <c r="E29" s="34"/>
      <c r="F29" s="35"/>
      <c r="G29" s="34"/>
      <c r="H29" s="35"/>
      <c r="I29" s="34"/>
      <c r="J29" s="35"/>
      <c r="K29" s="59"/>
      <c r="L29" s="83"/>
      <c r="M29" s="83"/>
    </row>
    <row r="30" spans="1:13" s="5" customFormat="1" ht="3" customHeight="1">
      <c r="A30" s="10"/>
      <c r="B30" s="39"/>
      <c r="C30" s="39"/>
      <c r="D30" s="39"/>
      <c r="E30" s="39"/>
      <c r="F30" s="39"/>
      <c r="G30" s="39"/>
      <c r="H30" s="39"/>
      <c r="I30" s="39"/>
      <c r="J30" s="39"/>
      <c r="K30" s="12"/>
      <c r="L30" s="129"/>
      <c r="M30" s="129"/>
    </row>
    <row r="31" spans="1:13" s="5" customFormat="1" ht="20.4">
      <c r="A31" s="23" t="s">
        <v>41</v>
      </c>
      <c r="B31" s="48">
        <f>+C31+D31</f>
        <v>19</v>
      </c>
      <c r="C31" s="48">
        <f>COUNTIF(C10:C29,"X")</f>
        <v>10</v>
      </c>
      <c r="D31" s="48">
        <f>COUNTIF(D10:D29,"X")</f>
        <v>9</v>
      </c>
      <c r="E31" s="125">
        <f>SUM(E10:E29)</f>
        <v>136</v>
      </c>
      <c r="F31" s="126"/>
      <c r="G31" s="49">
        <f>SUM(G10:G29)</f>
        <v>56</v>
      </c>
      <c r="H31" s="38"/>
      <c r="I31" s="49">
        <f>SUM(I10:I29)</f>
        <v>62</v>
      </c>
      <c r="J31" s="38"/>
      <c r="K31" s="127" t="s">
        <v>320</v>
      </c>
      <c r="L31" s="78">
        <f>SUM(E31:J31)</f>
        <v>254</v>
      </c>
      <c r="M31" s="129"/>
    </row>
    <row r="32" spans="1:13" s="5" customFormat="1" ht="3" customHeight="1">
      <c r="A32" s="10"/>
      <c r="B32" s="39"/>
      <c r="C32" s="39"/>
      <c r="D32" s="39"/>
      <c r="E32" s="39"/>
      <c r="F32" s="39"/>
      <c r="G32" s="39"/>
      <c r="H32" s="39"/>
      <c r="I32" s="39"/>
      <c r="J32" s="39"/>
      <c r="K32" s="12"/>
      <c r="L32" s="79"/>
      <c r="M32" s="129"/>
    </row>
    <row r="33" spans="1:13" s="5" customFormat="1" ht="15" customHeight="1">
      <c r="A33" s="23" t="s">
        <v>42</v>
      </c>
      <c r="B33" s="40">
        <f>+C33+D33</f>
        <v>1</v>
      </c>
      <c r="C33" s="40">
        <f>C31/B31</f>
        <v>0.5263157894736842</v>
      </c>
      <c r="D33" s="40">
        <f>+D31/B31</f>
        <v>0.47368421052631576</v>
      </c>
      <c r="E33" s="146">
        <f>+E31/L31</f>
        <v>0.5354330708661418</v>
      </c>
      <c r="F33" s="147"/>
      <c r="G33" s="146">
        <f>+G31/L31</f>
        <v>0.2204724409448819</v>
      </c>
      <c r="H33" s="147"/>
      <c r="I33" s="146">
        <f>+I31/L31</f>
        <v>0.2440944881889764</v>
      </c>
      <c r="J33" s="147"/>
      <c r="K33" s="128"/>
      <c r="L33" s="80">
        <f>SUM(E33:J33)</f>
        <v>1</v>
      </c>
      <c r="M33" s="129"/>
    </row>
    <row r="34" spans="12:13" ht="12.75">
      <c r="L34" s="83"/>
      <c r="M34" s="83"/>
    </row>
    <row r="35" spans="12:13" ht="12.75">
      <c r="L35" s="83"/>
      <c r="M35" s="83"/>
    </row>
    <row r="36" spans="12:13" ht="12.75">
      <c r="L36" s="83"/>
      <c r="M36" s="83"/>
    </row>
  </sheetData>
  <mergeCells count="11">
    <mergeCell ref="K7:K8"/>
    <mergeCell ref="A10:A29"/>
    <mergeCell ref="E33:F33"/>
    <mergeCell ref="G33:H33"/>
    <mergeCell ref="I33:J33"/>
    <mergeCell ref="A7:A8"/>
    <mergeCell ref="B7:B8"/>
    <mergeCell ref="C7:D7"/>
    <mergeCell ref="E7:F8"/>
    <mergeCell ref="G7:H8"/>
    <mergeCell ref="I7:J8"/>
  </mergeCells>
  <printOptions/>
  <pageMargins left="0.5511811023622047" right="0.2362204724409449" top="0.3937007874015748" bottom="0.5118110236220472" header="0" footer="0"/>
  <pageSetup firstPageNumber="16" useFirstPageNumber="1" horizontalDpi="600" verticalDpi="600" orientation="landscape"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38"/>
  <sheetViews>
    <sheetView showGridLines="0" zoomScale="145" zoomScaleNormal="145" workbookViewId="0" topLeftCell="A1">
      <pane ySplit="9" topLeftCell="A10" activePane="bottomLeft" state="frozen"/>
      <selection pane="topLeft" activeCell="N49" sqref="N49"/>
      <selection pane="bottomLeft" activeCell="E28" sqref="E28:F28"/>
    </sheetView>
  </sheetViews>
  <sheetFormatPr defaultColWidth="11.421875" defaultRowHeight="12.75"/>
  <cols>
    <col min="1" max="1" width="5.57421875" style="4" customWidth="1"/>
    <col min="2" max="2" width="14.00390625" style="4" customWidth="1"/>
    <col min="3" max="10" width="6.421875" style="4" customWidth="1"/>
    <col min="11" max="11" width="61.421875" style="4" customWidth="1"/>
    <col min="12" max="12" width="11.421875" style="4" customWidth="1"/>
    <col min="13" max="16384" width="11.421875" style="4" customWidth="1"/>
  </cols>
  <sheetData>
    <row r="1" ht="16.95" customHeight="1"/>
    <row r="2" ht="12.75"/>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8.75" customHeight="1">
      <c r="A7" s="130" t="s">
        <v>3</v>
      </c>
      <c r="B7" s="130" t="s">
        <v>303</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ht="3" customHeight="1"/>
    <row r="10" spans="1:11" s="113" customFormat="1" ht="12" customHeight="1">
      <c r="A10" s="112">
        <v>2014</v>
      </c>
      <c r="B10" s="112">
        <f>+'14'!B36</f>
        <v>24</v>
      </c>
      <c r="C10" s="112">
        <f>+'14'!C36</f>
        <v>9</v>
      </c>
      <c r="D10" s="112">
        <f>+'14'!D36</f>
        <v>15</v>
      </c>
      <c r="E10" s="155">
        <f>'14'!E36:F36</f>
        <v>123</v>
      </c>
      <c r="F10" s="156"/>
      <c r="G10" s="155">
        <f>'14'!G36</f>
        <v>14</v>
      </c>
      <c r="H10" s="156"/>
      <c r="I10" s="155">
        <f>'14'!I36</f>
        <v>44</v>
      </c>
      <c r="J10" s="156"/>
      <c r="K10" s="112"/>
    </row>
    <row r="11" spans="1:11" s="113" customFormat="1" ht="3" customHeight="1">
      <c r="A11" s="114"/>
      <c r="B11" s="114"/>
      <c r="C11" s="114"/>
      <c r="D11" s="114"/>
      <c r="E11" s="114"/>
      <c r="F11" s="114"/>
      <c r="G11" s="114"/>
      <c r="H11" s="114"/>
      <c r="I11" s="114"/>
      <c r="J11" s="114"/>
      <c r="K11" s="114"/>
    </row>
    <row r="12" spans="1:11" s="113" customFormat="1" ht="12" customHeight="1">
      <c r="A12" s="112">
        <v>2015</v>
      </c>
      <c r="B12" s="112">
        <f>'15'!B53</f>
        <v>28</v>
      </c>
      <c r="C12" s="112">
        <f>'15'!C53</f>
        <v>12</v>
      </c>
      <c r="D12" s="112">
        <f>'15'!D53</f>
        <v>16</v>
      </c>
      <c r="E12" s="155">
        <f>'15'!E53:F53</f>
        <v>177</v>
      </c>
      <c r="F12" s="156"/>
      <c r="G12" s="155">
        <f>'15'!G53</f>
        <v>16</v>
      </c>
      <c r="H12" s="156"/>
      <c r="I12" s="155">
        <f>'15'!I53</f>
        <v>56</v>
      </c>
      <c r="J12" s="156"/>
      <c r="K12" s="112"/>
    </row>
    <row r="13" spans="1:11" s="117" customFormat="1" ht="3" customHeight="1">
      <c r="A13" s="115"/>
      <c r="B13" s="115"/>
      <c r="C13" s="115"/>
      <c r="D13" s="115"/>
      <c r="E13" s="115"/>
      <c r="F13" s="115"/>
      <c r="G13" s="115"/>
      <c r="H13" s="115"/>
      <c r="I13" s="115"/>
      <c r="J13" s="115"/>
      <c r="K13" s="116"/>
    </row>
    <row r="14" spans="1:11" s="113" customFormat="1" ht="12" customHeight="1">
      <c r="A14" s="112">
        <v>2016</v>
      </c>
      <c r="B14" s="112">
        <f>'16'!B55</f>
        <v>44</v>
      </c>
      <c r="C14" s="112">
        <f>'16'!C55</f>
        <v>12</v>
      </c>
      <c r="D14" s="112">
        <f>'16'!D55</f>
        <v>32</v>
      </c>
      <c r="E14" s="155">
        <f>'16'!E55:F55</f>
        <v>322</v>
      </c>
      <c r="F14" s="156"/>
      <c r="G14" s="155">
        <f>'16'!G55</f>
        <v>30</v>
      </c>
      <c r="H14" s="156"/>
      <c r="I14" s="155">
        <f>'16'!I55</f>
        <v>54</v>
      </c>
      <c r="J14" s="156"/>
      <c r="K14" s="112"/>
    </row>
    <row r="15" spans="1:14" s="117" customFormat="1" ht="3" customHeight="1">
      <c r="A15" s="115"/>
      <c r="B15" s="115"/>
      <c r="C15" s="115"/>
      <c r="D15" s="115"/>
      <c r="E15" s="115"/>
      <c r="F15" s="115"/>
      <c r="G15" s="115"/>
      <c r="H15" s="115"/>
      <c r="I15" s="115"/>
      <c r="J15" s="115"/>
      <c r="K15" s="116"/>
      <c r="L15" s="118"/>
      <c r="M15" s="118"/>
      <c r="N15" s="118"/>
    </row>
    <row r="16" spans="1:14" s="113" customFormat="1" ht="12" customHeight="1">
      <c r="A16" s="112">
        <v>2017</v>
      </c>
      <c r="B16" s="112">
        <f>'17'!B47</f>
        <v>36</v>
      </c>
      <c r="C16" s="112">
        <f>'17'!C47</f>
        <v>12</v>
      </c>
      <c r="D16" s="112">
        <f>'17'!D47</f>
        <v>24</v>
      </c>
      <c r="E16" s="155">
        <f>'17'!E47:F47</f>
        <v>211</v>
      </c>
      <c r="F16" s="156"/>
      <c r="G16" s="155">
        <f>'17'!G47</f>
        <v>21</v>
      </c>
      <c r="H16" s="156"/>
      <c r="I16" s="155">
        <f>'17'!I47</f>
        <v>66</v>
      </c>
      <c r="J16" s="156"/>
      <c r="K16" s="112"/>
      <c r="L16" s="119"/>
      <c r="M16" s="119"/>
      <c r="N16" s="119"/>
    </row>
    <row r="17" spans="1:14" s="117" customFormat="1" ht="3" customHeight="1">
      <c r="A17" s="115"/>
      <c r="B17" s="115"/>
      <c r="C17" s="115"/>
      <c r="D17" s="115"/>
      <c r="E17" s="115"/>
      <c r="F17" s="115"/>
      <c r="G17" s="115"/>
      <c r="H17" s="115"/>
      <c r="I17" s="115"/>
      <c r="J17" s="115"/>
      <c r="K17" s="116"/>
      <c r="L17" s="118"/>
      <c r="M17" s="118"/>
      <c r="N17" s="118"/>
    </row>
    <row r="18" spans="1:14" s="113" customFormat="1" ht="12" customHeight="1">
      <c r="A18" s="112">
        <v>2018</v>
      </c>
      <c r="B18" s="112">
        <f>'18'!B42</f>
        <v>31</v>
      </c>
      <c r="C18" s="112">
        <f>'18'!C42</f>
        <v>12</v>
      </c>
      <c r="D18" s="112">
        <f>'18'!D42</f>
        <v>19</v>
      </c>
      <c r="E18" s="155">
        <f>'18'!E42:F42</f>
        <v>216</v>
      </c>
      <c r="F18" s="156"/>
      <c r="G18" s="155">
        <f>'18'!G42</f>
        <v>33</v>
      </c>
      <c r="H18" s="156"/>
      <c r="I18" s="155">
        <f>'18'!I42</f>
        <v>77</v>
      </c>
      <c r="J18" s="156"/>
      <c r="K18" s="112"/>
      <c r="L18" s="119"/>
      <c r="M18" s="119"/>
      <c r="N18" s="119"/>
    </row>
    <row r="19" spans="1:14" s="117" customFormat="1" ht="3" customHeight="1">
      <c r="A19" s="115"/>
      <c r="B19" s="115"/>
      <c r="C19" s="115"/>
      <c r="D19" s="115"/>
      <c r="E19" s="115"/>
      <c r="F19" s="115"/>
      <c r="G19" s="115"/>
      <c r="H19" s="115"/>
      <c r="I19" s="115"/>
      <c r="J19" s="115"/>
      <c r="K19" s="116"/>
      <c r="L19" s="118"/>
      <c r="M19" s="118"/>
      <c r="N19" s="118"/>
    </row>
    <row r="20" spans="1:14" s="113" customFormat="1" ht="12" customHeight="1">
      <c r="A20" s="112">
        <v>2019</v>
      </c>
      <c r="B20" s="112">
        <f>'19'!B33</f>
        <v>22</v>
      </c>
      <c r="C20" s="112">
        <f>'19'!C33</f>
        <v>12</v>
      </c>
      <c r="D20" s="112">
        <f>'19'!D33</f>
        <v>10</v>
      </c>
      <c r="E20" s="155">
        <f>'19'!E33:F33</f>
        <v>225</v>
      </c>
      <c r="F20" s="156"/>
      <c r="G20" s="155">
        <f>'19'!G33</f>
        <v>20</v>
      </c>
      <c r="H20" s="156"/>
      <c r="I20" s="155">
        <f>'19'!I33</f>
        <v>82</v>
      </c>
      <c r="J20" s="156"/>
      <c r="K20" s="112"/>
      <c r="L20" s="119"/>
      <c r="M20" s="119"/>
      <c r="N20" s="119"/>
    </row>
    <row r="21" spans="1:14" s="117" customFormat="1" ht="3" customHeight="1">
      <c r="A21" s="115"/>
      <c r="B21" s="115"/>
      <c r="C21" s="115"/>
      <c r="D21" s="115"/>
      <c r="E21" s="115"/>
      <c r="F21" s="115"/>
      <c r="G21" s="115"/>
      <c r="H21" s="115"/>
      <c r="I21" s="115"/>
      <c r="J21" s="115"/>
      <c r="K21" s="116"/>
      <c r="L21" s="118"/>
      <c r="M21" s="118"/>
      <c r="N21" s="118"/>
    </row>
    <row r="22" spans="1:14" s="113" customFormat="1" ht="12" customHeight="1">
      <c r="A22" s="112">
        <v>2020</v>
      </c>
      <c r="B22" s="112">
        <f>'20'!B40</f>
        <v>29</v>
      </c>
      <c r="C22" s="112">
        <f>'20'!C40</f>
        <v>7</v>
      </c>
      <c r="D22" s="112">
        <f>'20'!D40</f>
        <v>22</v>
      </c>
      <c r="E22" s="155">
        <f>'20'!E40:F40</f>
        <v>207</v>
      </c>
      <c r="F22" s="156"/>
      <c r="G22" s="155">
        <f>'20'!G40</f>
        <v>20</v>
      </c>
      <c r="H22" s="156"/>
      <c r="I22" s="155">
        <f>'20'!I40</f>
        <v>65</v>
      </c>
      <c r="J22" s="156"/>
      <c r="K22" s="112"/>
      <c r="L22" s="119"/>
      <c r="M22" s="119"/>
      <c r="N22" s="119"/>
    </row>
    <row r="23" spans="1:14" s="113" customFormat="1" ht="3" customHeight="1">
      <c r="A23" s="114"/>
      <c r="B23" s="114"/>
      <c r="C23" s="114"/>
      <c r="D23" s="114"/>
      <c r="E23" s="81"/>
      <c r="F23" s="81"/>
      <c r="G23" s="81"/>
      <c r="H23" s="81"/>
      <c r="I23" s="81"/>
      <c r="J23" s="81"/>
      <c r="K23" s="114"/>
      <c r="L23" s="119"/>
      <c r="M23" s="119"/>
      <c r="N23" s="119"/>
    </row>
    <row r="24" spans="1:14" s="113" customFormat="1" ht="12" customHeight="1">
      <c r="A24" s="112">
        <v>2021</v>
      </c>
      <c r="B24" s="112">
        <f>'21'!B41</f>
        <v>30</v>
      </c>
      <c r="C24" s="112">
        <f>'21'!C41</f>
        <v>12</v>
      </c>
      <c r="D24" s="112">
        <f>'21'!D41</f>
        <v>18</v>
      </c>
      <c r="E24" s="155">
        <f>'21'!E41:F41</f>
        <v>261</v>
      </c>
      <c r="F24" s="156"/>
      <c r="G24" s="155">
        <f>'21'!G41</f>
        <v>19</v>
      </c>
      <c r="H24" s="156"/>
      <c r="I24" s="155">
        <f>'21'!I41</f>
        <v>73</v>
      </c>
      <c r="J24" s="156"/>
      <c r="K24" s="112"/>
      <c r="L24" s="119"/>
      <c r="M24" s="119"/>
      <c r="N24" s="119"/>
    </row>
    <row r="25" spans="1:14" s="113" customFormat="1" ht="3" customHeight="1">
      <c r="A25" s="114"/>
      <c r="B25" s="114"/>
      <c r="C25" s="114"/>
      <c r="D25" s="114"/>
      <c r="E25" s="81"/>
      <c r="F25" s="81"/>
      <c r="G25" s="81"/>
      <c r="H25" s="81"/>
      <c r="I25" s="81"/>
      <c r="J25" s="81"/>
      <c r="K25" s="114"/>
      <c r="L25" s="119"/>
      <c r="M25" s="119"/>
      <c r="N25" s="119"/>
    </row>
    <row r="26" spans="1:14" s="113" customFormat="1" ht="12" customHeight="1">
      <c r="A26" s="112">
        <v>2022</v>
      </c>
      <c r="B26" s="112">
        <f>+C26+D26</f>
        <v>28</v>
      </c>
      <c r="C26" s="112">
        <f>'22'!C39</f>
        <v>12</v>
      </c>
      <c r="D26" s="112">
        <f>'22'!D39</f>
        <v>16</v>
      </c>
      <c r="E26" s="155">
        <f>'22'!E39:F39</f>
        <v>239</v>
      </c>
      <c r="F26" s="156"/>
      <c r="G26" s="155">
        <f>'22'!G39:H39</f>
        <v>42</v>
      </c>
      <c r="H26" s="156"/>
      <c r="I26" s="155">
        <f>'22'!I39:J39</f>
        <v>73</v>
      </c>
      <c r="J26" s="156"/>
      <c r="K26" s="112"/>
      <c r="L26" s="119"/>
      <c r="M26" s="119"/>
      <c r="N26" s="119"/>
    </row>
    <row r="27" spans="1:14" s="113" customFormat="1" ht="3" customHeight="1">
      <c r="A27" s="114"/>
      <c r="B27" s="114"/>
      <c r="C27" s="114"/>
      <c r="D27" s="114"/>
      <c r="E27" s="81"/>
      <c r="F27" s="81"/>
      <c r="G27" s="81"/>
      <c r="H27" s="81"/>
      <c r="I27" s="81"/>
      <c r="J27" s="81"/>
      <c r="K27" s="114"/>
      <c r="L27" s="119"/>
      <c r="M27" s="119"/>
      <c r="N27" s="119"/>
    </row>
    <row r="28" spans="1:14" s="113" customFormat="1" ht="12" customHeight="1">
      <c r="A28" s="112">
        <v>2023</v>
      </c>
      <c r="B28" s="112">
        <f>+C28+D28</f>
        <v>19</v>
      </c>
      <c r="C28" s="112">
        <f>'23'!C31</f>
        <v>10</v>
      </c>
      <c r="D28" s="112">
        <f>'23'!D31</f>
        <v>9</v>
      </c>
      <c r="E28" s="155">
        <f>'23'!E31</f>
        <v>136</v>
      </c>
      <c r="F28" s="156"/>
      <c r="G28" s="155">
        <f>'23'!G31</f>
        <v>56</v>
      </c>
      <c r="H28" s="156"/>
      <c r="I28" s="155">
        <f>'23'!I31</f>
        <v>62</v>
      </c>
      <c r="J28" s="156"/>
      <c r="K28" s="112"/>
      <c r="L28" s="119"/>
      <c r="M28" s="119"/>
      <c r="N28" s="119"/>
    </row>
    <row r="29" spans="1:14" s="117" customFormat="1" ht="3" customHeight="1">
      <c r="A29" s="115"/>
      <c r="B29" s="115"/>
      <c r="C29" s="115"/>
      <c r="D29" s="115"/>
      <c r="E29" s="115"/>
      <c r="F29" s="115"/>
      <c r="G29" s="115"/>
      <c r="H29" s="115"/>
      <c r="I29" s="115"/>
      <c r="J29" s="115"/>
      <c r="K29" s="116"/>
      <c r="L29" s="118"/>
      <c r="M29" s="118"/>
      <c r="N29" s="118"/>
    </row>
    <row r="30" spans="1:14" s="117" customFormat="1" ht="12.75" customHeight="1">
      <c r="A30" s="14" t="s">
        <v>41</v>
      </c>
      <c r="B30" s="14">
        <f>+C30+D30</f>
        <v>291</v>
      </c>
      <c r="C30" s="14">
        <f>SUM(C10:C28)</f>
        <v>110</v>
      </c>
      <c r="D30" s="14">
        <f>SUM(D10:D28)</f>
        <v>181</v>
      </c>
      <c r="E30" s="157">
        <f>SUM(E10:F28)</f>
        <v>2117</v>
      </c>
      <c r="F30" s="158"/>
      <c r="G30" s="157">
        <f>SUM(G10:H28)</f>
        <v>271</v>
      </c>
      <c r="H30" s="158"/>
      <c r="I30" s="157">
        <f>SUM(I10:J28)</f>
        <v>652</v>
      </c>
      <c r="J30" s="158"/>
      <c r="K30" s="120"/>
      <c r="L30" s="121">
        <f>SUM(E30:I30)</f>
        <v>3040</v>
      </c>
      <c r="M30" s="118"/>
      <c r="N30" s="118"/>
    </row>
    <row r="31" spans="1:14" s="117" customFormat="1" ht="3" customHeight="1">
      <c r="A31" s="115"/>
      <c r="B31" s="115"/>
      <c r="C31" s="115"/>
      <c r="D31" s="115"/>
      <c r="E31" s="115"/>
      <c r="F31" s="115"/>
      <c r="G31" s="115"/>
      <c r="H31" s="115"/>
      <c r="I31" s="115"/>
      <c r="J31" s="115"/>
      <c r="K31" s="116"/>
      <c r="L31" s="122"/>
      <c r="M31" s="118"/>
      <c r="N31" s="118"/>
    </row>
    <row r="32" spans="1:14" s="117" customFormat="1" ht="12.75">
      <c r="A32" s="14" t="s">
        <v>42</v>
      </c>
      <c r="B32" s="123">
        <f>+C32+D32</f>
        <v>1</v>
      </c>
      <c r="C32" s="123">
        <f>C30/B30</f>
        <v>0.37800687285223367</v>
      </c>
      <c r="D32" s="123">
        <f>+D30/B30</f>
        <v>0.6219931271477663</v>
      </c>
      <c r="E32" s="136">
        <f>+E30/L30</f>
        <v>0.6963815789473684</v>
      </c>
      <c r="F32" s="137"/>
      <c r="G32" s="136">
        <f>+G30/L30</f>
        <v>0.08914473684210526</v>
      </c>
      <c r="H32" s="137"/>
      <c r="I32" s="136">
        <f>+I30/L30</f>
        <v>0.21447368421052632</v>
      </c>
      <c r="J32" s="137"/>
      <c r="K32" s="120"/>
      <c r="L32" s="124">
        <f>SUM(E32:J32)</f>
        <v>1</v>
      </c>
      <c r="M32" s="118"/>
      <c r="N32" s="118"/>
    </row>
    <row r="33" spans="1:14" ht="12.75">
      <c r="A33" s="83"/>
      <c r="B33" s="83"/>
      <c r="C33" s="83"/>
      <c r="D33" s="83"/>
      <c r="E33" s="83"/>
      <c r="F33" s="83"/>
      <c r="G33" s="83"/>
      <c r="H33" s="83"/>
      <c r="I33" s="83"/>
      <c r="J33" s="83"/>
      <c r="K33" s="83"/>
      <c r="L33" s="111"/>
      <c r="M33" s="83"/>
      <c r="N33" s="83"/>
    </row>
    <row r="34" spans="1:14" ht="12.75">
      <c r="A34" s="83"/>
      <c r="B34" s="83"/>
      <c r="C34" s="84"/>
      <c r="D34" s="83"/>
      <c r="E34" s="83"/>
      <c r="F34" s="83"/>
      <c r="G34" s="83"/>
      <c r="H34" s="83"/>
      <c r="I34" s="83"/>
      <c r="J34" s="83"/>
      <c r="K34" s="83"/>
      <c r="L34" s="111"/>
      <c r="M34" s="83"/>
      <c r="N34" s="83"/>
    </row>
    <row r="35" spans="1:14" ht="12.75">
      <c r="A35" s="83"/>
      <c r="B35" s="83"/>
      <c r="C35" s="83"/>
      <c r="D35" s="83"/>
      <c r="E35" s="83"/>
      <c r="F35" s="83"/>
      <c r="G35" s="83"/>
      <c r="H35" s="83"/>
      <c r="I35" s="83"/>
      <c r="J35" s="83"/>
      <c r="K35" s="83"/>
      <c r="L35" s="83"/>
      <c r="M35" s="83"/>
      <c r="N35" s="83"/>
    </row>
    <row r="36" spans="1:14" ht="12.75">
      <c r="A36" s="83"/>
      <c r="B36" s="83"/>
      <c r="C36" s="83"/>
      <c r="D36" s="83"/>
      <c r="E36" s="83"/>
      <c r="F36" s="83"/>
      <c r="G36" s="83"/>
      <c r="H36" s="83"/>
      <c r="I36" s="83"/>
      <c r="J36" s="83"/>
      <c r="K36" s="83"/>
      <c r="L36" s="83"/>
      <c r="M36" s="83"/>
      <c r="N36" s="83"/>
    </row>
    <row r="37" spans="1:14" ht="12.75">
      <c r="A37" s="83"/>
      <c r="B37" s="83"/>
      <c r="C37" s="83"/>
      <c r="D37" s="83"/>
      <c r="E37" s="83"/>
      <c r="F37" s="83"/>
      <c r="G37" s="83"/>
      <c r="H37" s="83"/>
      <c r="I37" s="83"/>
      <c r="J37" s="83"/>
      <c r="K37" s="83"/>
      <c r="L37" s="83"/>
      <c r="M37" s="83"/>
      <c r="N37" s="83"/>
    </row>
    <row r="38" spans="1:14" ht="12.75">
      <c r="A38" s="83"/>
      <c r="B38" s="83"/>
      <c r="C38" s="83"/>
      <c r="D38" s="83"/>
      <c r="E38" s="83"/>
      <c r="F38" s="83"/>
      <c r="G38" s="83"/>
      <c r="H38" s="83"/>
      <c r="I38" s="83"/>
      <c r="J38" s="83"/>
      <c r="K38" s="83"/>
      <c r="L38" s="83"/>
      <c r="M38" s="83"/>
      <c r="N38" s="83"/>
    </row>
  </sheetData>
  <mergeCells count="43">
    <mergeCell ref="E24:F24"/>
    <mergeCell ref="G24:H24"/>
    <mergeCell ref="I24:J24"/>
    <mergeCell ref="E32:F32"/>
    <mergeCell ref="G32:H32"/>
    <mergeCell ref="I32:J32"/>
    <mergeCell ref="E30:F30"/>
    <mergeCell ref="G30:H30"/>
    <mergeCell ref="I30:J30"/>
    <mergeCell ref="E26:F26"/>
    <mergeCell ref="G26:H26"/>
    <mergeCell ref="I26:J26"/>
    <mergeCell ref="E28:F28"/>
    <mergeCell ref="G28:H28"/>
    <mergeCell ref="I28:J28"/>
    <mergeCell ref="I14:J14"/>
    <mergeCell ref="E10:F10"/>
    <mergeCell ref="G10:H10"/>
    <mergeCell ref="I10:J10"/>
    <mergeCell ref="E12:F12"/>
    <mergeCell ref="G12:H12"/>
    <mergeCell ref="I12:J12"/>
    <mergeCell ref="A7:A8"/>
    <mergeCell ref="B7:B8"/>
    <mergeCell ref="C7:D7"/>
    <mergeCell ref="E7:F8"/>
    <mergeCell ref="G7:H8"/>
    <mergeCell ref="K7:K8"/>
    <mergeCell ref="E22:F22"/>
    <mergeCell ref="G22:H22"/>
    <mergeCell ref="I22:J22"/>
    <mergeCell ref="E20:F20"/>
    <mergeCell ref="G20:H20"/>
    <mergeCell ref="I20:J20"/>
    <mergeCell ref="I18:J18"/>
    <mergeCell ref="G18:H18"/>
    <mergeCell ref="E18:F18"/>
    <mergeCell ref="I7:J8"/>
    <mergeCell ref="E16:F16"/>
    <mergeCell ref="G16:H16"/>
    <mergeCell ref="I16:J16"/>
    <mergeCell ref="E14:F14"/>
    <mergeCell ref="G14:H14"/>
  </mergeCells>
  <printOptions/>
  <pageMargins left="1.0236220472440944" right="0.2362204724409449" top="0.15748031496062992" bottom="0.3937007874015748" header="0" footer="0.1968503937007874"/>
  <pageSetup firstPageNumber="17" useFirstPageNumber="1" horizontalDpi="600" verticalDpi="600" orientation="landscape" paperSize="9" r:id="rId2"/>
  <headerFooter alignWithMargins="0">
    <oddFooter>&amp;C&amp;[15</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8:BI37"/>
  <sheetViews>
    <sheetView showGridLines="0" zoomScale="130" zoomScaleNormal="130" workbookViewId="0" topLeftCell="A19">
      <selection activeCell="AO37" sqref="AO37:AP37"/>
    </sheetView>
  </sheetViews>
  <sheetFormatPr defaultColWidth="11.421875" defaultRowHeight="12.75"/>
  <cols>
    <col min="1" max="2" width="2.57421875" style="0" customWidth="1"/>
    <col min="3" max="50" width="2.28125" style="0" customWidth="1"/>
    <col min="51" max="60" width="2.421875" style="0" customWidth="1"/>
    <col min="61" max="61" width="2.57421875" style="0" customWidth="1"/>
    <col min="62" max="62" width="5.00390625" style="0" customWidth="1"/>
  </cols>
  <sheetData>
    <row r="8" spans="1:61" ht="12.7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row>
    <row r="9" spans="1:56"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ht="15" customHeight="1"/>
    <row r="12" ht="15" customHeight="1"/>
    <row r="13" ht="15" customHeight="1"/>
    <row r="14" ht="15" customHeight="1"/>
    <row r="15" ht="15" customHeight="1"/>
    <row r="16" spans="6:7" ht="15" customHeight="1">
      <c r="F16" t="s">
        <v>304</v>
      </c>
      <c r="G16">
        <f>concentrado!C30</f>
        <v>110</v>
      </c>
    </row>
    <row r="17" spans="6:7" ht="15" customHeight="1">
      <c r="F17" t="s">
        <v>305</v>
      </c>
      <c r="G17">
        <f>concentrado!D30</f>
        <v>181</v>
      </c>
    </row>
    <row r="18" ht="15" customHeight="1"/>
    <row r="19" ht="15" customHeight="1"/>
    <row r="20" ht="15" customHeight="1"/>
    <row r="21" ht="15" customHeight="1"/>
    <row r="22" ht="15" customHeight="1"/>
    <row r="23" ht="15" customHeight="1"/>
    <row r="24" ht="15" customHeight="1"/>
    <row r="25" ht="15" customHeight="1"/>
    <row r="27" spans="2:3" ht="12.75">
      <c r="B27" s="3"/>
      <c r="C27" s="3"/>
    </row>
    <row r="28" spans="2:4" ht="12.75">
      <c r="B28" s="3"/>
      <c r="D28" s="3"/>
    </row>
    <row r="29" spans="2:4" ht="12.75">
      <c r="B29" s="3"/>
      <c r="D29" s="3"/>
    </row>
    <row r="30" ht="15" customHeight="1"/>
    <row r="31" spans="60:61" ht="15" customHeight="1">
      <c r="BH31" s="24"/>
      <c r="BI31" s="24"/>
    </row>
    <row r="32" ht="15" customHeight="1">
      <c r="BI32" s="24"/>
    </row>
    <row r="33" ht="15" customHeight="1"/>
    <row r="34" ht="3.75" customHeight="1"/>
    <row r="35" spans="3:61" ht="19.5" customHeight="1">
      <c r="C35" s="171" t="s">
        <v>306</v>
      </c>
      <c r="D35" s="171"/>
      <c r="E35" s="171"/>
      <c r="F35" s="171"/>
      <c r="G35" s="171" t="s">
        <v>307</v>
      </c>
      <c r="H35" s="171"/>
      <c r="I35" s="171"/>
      <c r="J35" s="171"/>
      <c r="K35" s="171" t="s">
        <v>308</v>
      </c>
      <c r="L35" s="171"/>
      <c r="M35" s="171"/>
      <c r="N35" s="171"/>
      <c r="O35" s="171" t="s">
        <v>309</v>
      </c>
      <c r="P35" s="171"/>
      <c r="Q35" s="171"/>
      <c r="R35" s="171"/>
      <c r="S35" s="171" t="s">
        <v>310</v>
      </c>
      <c r="T35" s="171"/>
      <c r="U35" s="171"/>
      <c r="V35" s="171"/>
      <c r="W35" s="171" t="s">
        <v>311</v>
      </c>
      <c r="X35" s="171"/>
      <c r="Y35" s="171"/>
      <c r="Z35" s="171"/>
      <c r="AA35" s="171" t="s">
        <v>312</v>
      </c>
      <c r="AB35" s="171"/>
      <c r="AC35" s="171"/>
      <c r="AD35" s="171"/>
      <c r="AE35" s="171" t="s">
        <v>313</v>
      </c>
      <c r="AF35" s="171"/>
      <c r="AG35" s="171"/>
      <c r="AH35" s="171"/>
      <c r="AI35" s="171">
        <v>2022</v>
      </c>
      <c r="AJ35" s="171"/>
      <c r="AK35" s="171"/>
      <c r="AL35" s="171"/>
      <c r="AM35" s="171">
        <v>2023</v>
      </c>
      <c r="AN35" s="171"/>
      <c r="AO35" s="171"/>
      <c r="AP35" s="171"/>
      <c r="AQ35" s="85"/>
      <c r="AR35" s="85"/>
      <c r="AT35" s="85"/>
      <c r="AU35" s="85"/>
      <c r="AV35" s="85"/>
      <c r="AW35" s="85"/>
      <c r="AX35" s="86"/>
      <c r="AY35" s="165" t="s">
        <v>314</v>
      </c>
      <c r="AZ35" s="166"/>
      <c r="BA35" s="166"/>
      <c r="BB35" s="166"/>
      <c r="BC35" s="166"/>
      <c r="BD35" s="166"/>
      <c r="BE35" s="166"/>
      <c r="BF35" s="166"/>
      <c r="BG35" s="166"/>
      <c r="BH35" s="167"/>
      <c r="BI35" s="50"/>
    </row>
    <row r="36" spans="3:61" ht="15" customHeight="1">
      <c r="C36" s="170" t="s">
        <v>10</v>
      </c>
      <c r="D36" s="170"/>
      <c r="E36" s="170" t="s">
        <v>11</v>
      </c>
      <c r="F36" s="170"/>
      <c r="G36" s="170" t="s">
        <v>10</v>
      </c>
      <c r="H36" s="170"/>
      <c r="I36" s="170" t="s">
        <v>11</v>
      </c>
      <c r="J36" s="170"/>
      <c r="K36" s="170" t="s">
        <v>10</v>
      </c>
      <c r="L36" s="170"/>
      <c r="M36" s="170" t="s">
        <v>11</v>
      </c>
      <c r="N36" s="170"/>
      <c r="O36" s="170" t="s">
        <v>10</v>
      </c>
      <c r="P36" s="170"/>
      <c r="Q36" s="170" t="s">
        <v>11</v>
      </c>
      <c r="R36" s="170"/>
      <c r="S36" s="170" t="s">
        <v>10</v>
      </c>
      <c r="T36" s="170"/>
      <c r="U36" s="170" t="s">
        <v>11</v>
      </c>
      <c r="V36" s="170"/>
      <c r="W36" s="170" t="s">
        <v>10</v>
      </c>
      <c r="X36" s="170"/>
      <c r="Y36" s="170" t="s">
        <v>11</v>
      </c>
      <c r="Z36" s="170"/>
      <c r="AA36" s="170" t="s">
        <v>10</v>
      </c>
      <c r="AB36" s="170"/>
      <c r="AC36" s="170" t="s">
        <v>11</v>
      </c>
      <c r="AD36" s="170"/>
      <c r="AE36" s="170" t="s">
        <v>10</v>
      </c>
      <c r="AF36" s="170"/>
      <c r="AG36" s="170" t="s">
        <v>11</v>
      </c>
      <c r="AH36" s="170"/>
      <c r="AI36" s="170" t="s">
        <v>10</v>
      </c>
      <c r="AJ36" s="170"/>
      <c r="AK36" s="170" t="s">
        <v>11</v>
      </c>
      <c r="AL36" s="170"/>
      <c r="AM36" s="170" t="s">
        <v>10</v>
      </c>
      <c r="AN36" s="170"/>
      <c r="AO36" s="170" t="s">
        <v>11</v>
      </c>
      <c r="AP36" s="170"/>
      <c r="AQ36" s="87"/>
      <c r="AR36" s="87"/>
      <c r="AT36" s="87"/>
      <c r="AU36" s="87"/>
      <c r="AW36" s="87"/>
      <c r="AX36" s="88"/>
      <c r="AY36" s="66"/>
      <c r="AZ36" s="67"/>
      <c r="BA36" s="168" t="s">
        <v>315</v>
      </c>
      <c r="BB36" s="168"/>
      <c r="BC36" s="169"/>
      <c r="BD36" s="64"/>
      <c r="BE36" s="75"/>
      <c r="BF36" s="162" t="s">
        <v>316</v>
      </c>
      <c r="BG36" s="163"/>
      <c r="BH36" s="164"/>
      <c r="BI36" s="50"/>
    </row>
    <row r="37" spans="3:61" ht="15" customHeight="1">
      <c r="C37" s="172">
        <f>concentrado!C10</f>
        <v>9</v>
      </c>
      <c r="D37" s="172"/>
      <c r="E37" s="172">
        <f>concentrado!D10</f>
        <v>15</v>
      </c>
      <c r="F37" s="172"/>
      <c r="G37" s="172">
        <f>concentrado!C12</f>
        <v>12</v>
      </c>
      <c r="H37" s="172"/>
      <c r="I37" s="172">
        <f>concentrado!D12</f>
        <v>16</v>
      </c>
      <c r="J37" s="172"/>
      <c r="K37" s="172">
        <f>concentrado!C14</f>
        <v>12</v>
      </c>
      <c r="L37" s="172"/>
      <c r="M37" s="172">
        <f>concentrado!D14</f>
        <v>32</v>
      </c>
      <c r="N37" s="172"/>
      <c r="O37" s="172">
        <f>concentrado!C16</f>
        <v>12</v>
      </c>
      <c r="P37" s="172"/>
      <c r="Q37" s="172">
        <f>concentrado!D16</f>
        <v>24</v>
      </c>
      <c r="R37" s="172"/>
      <c r="S37" s="172">
        <f>concentrado!C18</f>
        <v>12</v>
      </c>
      <c r="T37" s="172"/>
      <c r="U37" s="172">
        <f>concentrado!D18</f>
        <v>19</v>
      </c>
      <c r="V37" s="172"/>
      <c r="W37" s="172">
        <f>concentrado!C20</f>
        <v>12</v>
      </c>
      <c r="X37" s="172"/>
      <c r="Y37" s="172">
        <f>concentrado!D20</f>
        <v>10</v>
      </c>
      <c r="Z37" s="172"/>
      <c r="AA37" s="172">
        <f>concentrado!C22</f>
        <v>7</v>
      </c>
      <c r="AB37" s="172"/>
      <c r="AC37" s="172">
        <f>concentrado!D22</f>
        <v>22</v>
      </c>
      <c r="AD37" s="172"/>
      <c r="AE37" s="172">
        <f>concentrado!C24</f>
        <v>12</v>
      </c>
      <c r="AF37" s="172"/>
      <c r="AG37" s="172">
        <f>concentrado!D24</f>
        <v>18</v>
      </c>
      <c r="AH37" s="172"/>
      <c r="AI37" s="172">
        <f>concentrado!C26</f>
        <v>12</v>
      </c>
      <c r="AJ37" s="172"/>
      <c r="AK37" s="172">
        <f>concentrado!D26</f>
        <v>16</v>
      </c>
      <c r="AL37" s="172"/>
      <c r="AM37" s="172">
        <f>concentrado!C28</f>
        <v>10</v>
      </c>
      <c r="AN37" s="172"/>
      <c r="AO37" s="172">
        <f>concentrado!D28</f>
        <v>9</v>
      </c>
      <c r="AP37" s="172"/>
      <c r="AQ37" s="89"/>
      <c r="AR37" s="89"/>
      <c r="AT37" s="89"/>
      <c r="AU37" s="89"/>
      <c r="AW37" s="89"/>
      <c r="AX37" s="90"/>
      <c r="AY37" s="63"/>
      <c r="AZ37" s="68"/>
      <c r="BA37" s="159">
        <f>concentrado!C30</f>
        <v>110</v>
      </c>
      <c r="BB37" s="159"/>
      <c r="BC37" s="160"/>
      <c r="BD37" s="69"/>
      <c r="BE37" s="76"/>
      <c r="BF37" s="159">
        <f>concentrado!D30</f>
        <v>181</v>
      </c>
      <c r="BG37" s="159"/>
      <c r="BH37" s="160"/>
      <c r="BI37" s="50"/>
    </row>
  </sheetData>
  <mergeCells count="56">
    <mergeCell ref="AM35:AP35"/>
    <mergeCell ref="AM36:AN36"/>
    <mergeCell ref="AO36:AP36"/>
    <mergeCell ref="AM37:AN37"/>
    <mergeCell ref="AO37:AP37"/>
    <mergeCell ref="AI35:AL35"/>
    <mergeCell ref="AI36:AJ36"/>
    <mergeCell ref="AK36:AL36"/>
    <mergeCell ref="AI37:AJ37"/>
    <mergeCell ref="AK37:AL37"/>
    <mergeCell ref="AE36:AF36"/>
    <mergeCell ref="AE37:AF37"/>
    <mergeCell ref="AG36:AH36"/>
    <mergeCell ref="AG37:AH37"/>
    <mergeCell ref="AE35:AH35"/>
    <mergeCell ref="AA36:AB36"/>
    <mergeCell ref="AA37:AB37"/>
    <mergeCell ref="AC36:AD36"/>
    <mergeCell ref="AC37:AD37"/>
    <mergeCell ref="AA35:AD35"/>
    <mergeCell ref="W36:X36"/>
    <mergeCell ref="W37:X37"/>
    <mergeCell ref="Y36:Z36"/>
    <mergeCell ref="Y37:Z37"/>
    <mergeCell ref="W35:Z35"/>
    <mergeCell ref="S36:T36"/>
    <mergeCell ref="S37:T37"/>
    <mergeCell ref="U36:V36"/>
    <mergeCell ref="U37:V37"/>
    <mergeCell ref="S35:V35"/>
    <mergeCell ref="O36:P36"/>
    <mergeCell ref="O37:P37"/>
    <mergeCell ref="Q36:R36"/>
    <mergeCell ref="Q37:R37"/>
    <mergeCell ref="O35:R35"/>
    <mergeCell ref="I37:J37"/>
    <mergeCell ref="M36:N36"/>
    <mergeCell ref="K37:L37"/>
    <mergeCell ref="M37:N37"/>
    <mergeCell ref="K35:N35"/>
    <mergeCell ref="BA37:BC37"/>
    <mergeCell ref="A8:BI8"/>
    <mergeCell ref="BF37:BH37"/>
    <mergeCell ref="BF36:BH36"/>
    <mergeCell ref="AY35:BH35"/>
    <mergeCell ref="BA36:BC36"/>
    <mergeCell ref="C36:D36"/>
    <mergeCell ref="E36:F36"/>
    <mergeCell ref="C35:F35"/>
    <mergeCell ref="G36:H36"/>
    <mergeCell ref="I36:J36"/>
    <mergeCell ref="G35:J35"/>
    <mergeCell ref="K36:L36"/>
    <mergeCell ref="C37:D37"/>
    <mergeCell ref="E37:F37"/>
    <mergeCell ref="G37:H37"/>
  </mergeCells>
  <printOptions/>
  <pageMargins left="0.3937007874015748" right="0.1968503937007874" top="0.35433070866141736" bottom="0.3937007874015748" header="0" footer="0"/>
  <pageSetup firstPageNumber="16" useFirstPageNumber="1"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7:BK43"/>
  <sheetViews>
    <sheetView showGridLines="0" workbookViewId="0" topLeftCell="A16">
      <selection activeCell="AE34" sqref="AE34:AF34"/>
    </sheetView>
  </sheetViews>
  <sheetFormatPr defaultColWidth="2.8515625" defaultRowHeight="12.75"/>
  <cols>
    <col min="1" max="1" width="2.8515625" style="0" customWidth="1"/>
    <col min="2" max="5" width="2.8515625" style="2" customWidth="1"/>
    <col min="6" max="6" width="2.00390625" style="2" customWidth="1"/>
    <col min="7" max="7" width="1.421875" style="2" customWidth="1"/>
    <col min="8" max="8" width="2.140625" style="2" customWidth="1"/>
    <col min="9" max="9" width="2.28125" style="2" customWidth="1"/>
    <col min="10" max="14" width="2.8515625" style="2" customWidth="1"/>
    <col min="15" max="39" width="2.140625" style="2" customWidth="1"/>
    <col min="40" max="54" width="2.140625" style="0" customWidth="1"/>
    <col min="55" max="64" width="2.57421875" style="0" customWidth="1"/>
  </cols>
  <sheetData>
    <row r="1" s="4" customFormat="1" ht="12.75"/>
    <row r="2" s="4" customFormat="1" ht="12.75"/>
    <row r="3" s="4" customFormat="1" ht="12.75"/>
    <row r="4" s="4" customFormat="1" ht="12.75"/>
    <row r="5" s="4" customFormat="1" ht="12.75"/>
    <row r="6" s="4" customFormat="1" ht="15" customHeight="1"/>
    <row r="7" spans="1:11" s="4" customFormat="1" ht="4.5" customHeight="1">
      <c r="A7" s="176"/>
      <c r="B7" s="176"/>
      <c r="C7" s="176"/>
      <c r="D7" s="176"/>
      <c r="E7" s="176"/>
      <c r="F7" s="176"/>
      <c r="G7" s="176"/>
      <c r="H7" s="176"/>
      <c r="I7" s="176"/>
      <c r="J7" s="176"/>
      <c r="K7" s="176"/>
    </row>
    <row r="8" spans="1:11" s="4" customFormat="1" ht="12" customHeight="1">
      <c r="A8" s="176"/>
      <c r="B8" s="176"/>
      <c r="C8" s="176"/>
      <c r="D8" s="176"/>
      <c r="E8" s="176"/>
      <c r="F8" s="176"/>
      <c r="G8" s="176"/>
      <c r="H8" s="176"/>
      <c r="I8" s="176"/>
      <c r="J8" s="176"/>
      <c r="K8" s="176"/>
    </row>
    <row r="9" spans="1:11" s="4" customFormat="1" ht="4.5" customHeight="1">
      <c r="A9" s="13"/>
      <c r="B9" s="13"/>
      <c r="C9" s="13"/>
      <c r="D9" s="13"/>
      <c r="E9" s="13"/>
      <c r="F9" s="13"/>
      <c r="G9" s="13"/>
      <c r="H9" s="13"/>
      <c r="I9" s="13"/>
      <c r="J9" s="13"/>
      <c r="K9" s="13"/>
    </row>
    <row r="10" spans="1:63"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row>
    <row r="11" spans="1:63"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2:39" ht="15.9" customHeight="1">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2:39" ht="15.9" customHeight="1">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row>
    <row r="15" spans="2:39" ht="15.9" customHeight="1">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2:39" ht="15.9" customHeight="1">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2:39" ht="15.9" customHeight="1">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2:39" ht="15.9" customHeight="1">
      <c r="B18" s="25"/>
      <c r="C18"/>
      <c r="D18"/>
      <c r="E18"/>
      <c r="F18"/>
      <c r="G18"/>
      <c r="H18"/>
      <c r="I18"/>
      <c r="J18" s="25" t="s">
        <v>6</v>
      </c>
      <c r="K18" s="26">
        <f>concentrado!E30</f>
        <v>2117</v>
      </c>
      <c r="L18"/>
      <c r="M18"/>
      <c r="N18"/>
      <c r="O18"/>
      <c r="P18"/>
      <c r="Q18"/>
      <c r="R18"/>
      <c r="S18"/>
      <c r="T18"/>
      <c r="U18"/>
      <c r="V18"/>
      <c r="W18"/>
      <c r="X18"/>
      <c r="Y18"/>
      <c r="Z18"/>
      <c r="AA18"/>
      <c r="AB18"/>
      <c r="AC18"/>
      <c r="AD18"/>
      <c r="AE18"/>
      <c r="AF18"/>
      <c r="AG18"/>
      <c r="AH18"/>
      <c r="AI18"/>
      <c r="AJ18"/>
      <c r="AK18"/>
      <c r="AL18"/>
      <c r="AM18"/>
    </row>
    <row r="19" spans="2:39" ht="15.9" customHeight="1">
      <c r="B19"/>
      <c r="C19"/>
      <c r="D19"/>
      <c r="E19"/>
      <c r="F19"/>
      <c r="G19"/>
      <c r="H19"/>
      <c r="I19"/>
      <c r="J19" s="25" t="s">
        <v>7</v>
      </c>
      <c r="K19" s="26">
        <f>concentrado!G30</f>
        <v>271</v>
      </c>
      <c r="L19"/>
      <c r="M19"/>
      <c r="N19"/>
      <c r="O19"/>
      <c r="P19"/>
      <c r="Q19"/>
      <c r="R19"/>
      <c r="S19"/>
      <c r="T19"/>
      <c r="U19"/>
      <c r="V19"/>
      <c r="W19"/>
      <c r="X19"/>
      <c r="Y19"/>
      <c r="Z19"/>
      <c r="AA19"/>
      <c r="AB19"/>
      <c r="AC19"/>
      <c r="AD19"/>
      <c r="AE19"/>
      <c r="AF19"/>
      <c r="AG19"/>
      <c r="AH19"/>
      <c r="AI19"/>
      <c r="AJ19"/>
      <c r="AK19"/>
      <c r="AL19"/>
      <c r="AM19"/>
    </row>
    <row r="20" spans="2:39" ht="15.9" customHeight="1">
      <c r="B20"/>
      <c r="C20"/>
      <c r="D20"/>
      <c r="E20"/>
      <c r="F20"/>
      <c r="G20"/>
      <c r="H20"/>
      <c r="I20"/>
      <c r="J20" s="25" t="s">
        <v>8</v>
      </c>
      <c r="K20" s="26">
        <f>concentrado!I30</f>
        <v>652</v>
      </c>
      <c r="L20"/>
      <c r="M20"/>
      <c r="N20"/>
      <c r="O20"/>
      <c r="P20"/>
      <c r="Q20"/>
      <c r="R20"/>
      <c r="S20"/>
      <c r="T20"/>
      <c r="U20"/>
      <c r="V20"/>
      <c r="W20"/>
      <c r="X20"/>
      <c r="Y20"/>
      <c r="Z20"/>
      <c r="AA20"/>
      <c r="AB20"/>
      <c r="AC20"/>
      <c r="AD20"/>
      <c r="AE20"/>
      <c r="AF20"/>
      <c r="AG20"/>
      <c r="AH20"/>
      <c r="AI20"/>
      <c r="AJ20"/>
      <c r="AK20"/>
      <c r="AL20"/>
      <c r="AM20"/>
    </row>
    <row r="21" spans="2:39" ht="15.9" customHeight="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row>
    <row r="22" spans="2:39" ht="15.9"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row>
    <row r="23" spans="2:39" ht="15.9" customHeight="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row>
    <row r="24" spans="2:39" ht="15.9" customHeight="1">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row>
    <row r="25" spans="2:39" ht="15.9" customHeight="1">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row>
    <row r="26" spans="2:39" ht="12.7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row>
    <row r="27" spans="2:39" ht="12.75">
      <c r="B27" s="3"/>
      <c r="C27" s="3"/>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2:39" ht="12.75">
      <c r="B28" s="3"/>
      <c r="C28"/>
      <c r="D28" s="3"/>
      <c r="E28"/>
      <c r="F28"/>
      <c r="G28"/>
      <c r="H28"/>
      <c r="I28"/>
      <c r="J28"/>
      <c r="K28"/>
      <c r="L28"/>
      <c r="M28"/>
      <c r="N28"/>
      <c r="O28"/>
      <c r="P28"/>
      <c r="Q28"/>
      <c r="R28"/>
      <c r="S28"/>
      <c r="T28"/>
      <c r="U28"/>
      <c r="V28"/>
      <c r="W28"/>
      <c r="X28"/>
      <c r="Y28"/>
      <c r="Z28"/>
      <c r="AA28"/>
      <c r="AB28"/>
      <c r="AC28"/>
      <c r="AD28"/>
      <c r="AE28"/>
      <c r="AF28"/>
      <c r="AG28"/>
      <c r="AH28"/>
      <c r="AI28"/>
      <c r="AJ28"/>
      <c r="AK28"/>
      <c r="AL28"/>
      <c r="AM28"/>
    </row>
    <row r="29" spans="2:39" ht="12.75">
      <c r="B29" s="3"/>
      <c r="C29"/>
      <c r="D29" s="3"/>
      <c r="E29"/>
      <c r="F29"/>
      <c r="G29"/>
      <c r="H29"/>
      <c r="I29"/>
      <c r="J29"/>
      <c r="K29"/>
      <c r="L29"/>
      <c r="M29"/>
      <c r="N29"/>
      <c r="O29"/>
      <c r="P29"/>
      <c r="Q29"/>
      <c r="R29"/>
      <c r="S29"/>
      <c r="T29"/>
      <c r="U29"/>
      <c r="V29"/>
      <c r="W29"/>
      <c r="X29"/>
      <c r="Y29"/>
      <c r="Z29"/>
      <c r="AA29"/>
      <c r="AB29"/>
      <c r="AC29"/>
      <c r="AD29"/>
      <c r="AE29"/>
      <c r="AF29"/>
      <c r="AG29"/>
      <c r="AH29"/>
      <c r="AI29"/>
      <c r="AJ29"/>
      <c r="AK29"/>
      <c r="AL29"/>
      <c r="AM29"/>
    </row>
    <row r="30" spans="2:39" ht="15.9"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2:39" ht="15.9"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row>
    <row r="32" spans="6:60" s="70" customFormat="1" ht="12.75" customHeight="1">
      <c r="F32" s="177" t="s">
        <v>317</v>
      </c>
      <c r="G32" s="178"/>
      <c r="H32" s="178"/>
      <c r="I32" s="178"/>
      <c r="J32" s="178"/>
      <c r="K32" s="178"/>
      <c r="L32" s="179"/>
      <c r="M32" s="165" t="s">
        <v>3</v>
      </c>
      <c r="N32" s="183"/>
      <c r="O32" s="183"/>
      <c r="P32" s="183"/>
      <c r="Q32" s="183"/>
      <c r="R32" s="183"/>
      <c r="S32" s="183"/>
      <c r="T32" s="183"/>
      <c r="U32" s="183"/>
      <c r="V32" s="183"/>
      <c r="W32" s="183"/>
      <c r="X32" s="183"/>
      <c r="Y32" s="183"/>
      <c r="Z32" s="183"/>
      <c r="AA32" s="183"/>
      <c r="AB32" s="183"/>
      <c r="AC32" s="183"/>
      <c r="AD32" s="183"/>
      <c r="AE32" s="183"/>
      <c r="AF32" s="184"/>
      <c r="AG32" s="177" t="s">
        <v>318</v>
      </c>
      <c r="AH32" s="178"/>
      <c r="AI32" s="179"/>
      <c r="AK32" s="91"/>
      <c r="AL32" s="91"/>
      <c r="AM32" s="91"/>
      <c r="AN32" s="91"/>
      <c r="AO32" s="91"/>
      <c r="AP32" s="91"/>
      <c r="AQ32" s="91"/>
      <c r="AR32" s="91"/>
      <c r="AS32" s="91"/>
      <c r="AT32" s="91"/>
      <c r="AU32" s="91"/>
      <c r="AV32" s="91"/>
      <c r="AW32" s="91"/>
      <c r="AX32" s="91"/>
      <c r="AY32" s="91"/>
      <c r="AZ32" s="91"/>
      <c r="BA32" s="91"/>
      <c r="BB32" s="91"/>
      <c r="BD32" s="85"/>
      <c r="BE32" s="85"/>
      <c r="BF32" s="85"/>
      <c r="BG32" s="85"/>
      <c r="BH32" s="85"/>
    </row>
    <row r="33" spans="6:60" s="70" customFormat="1" ht="12.75" customHeight="1">
      <c r="F33" s="180"/>
      <c r="G33" s="181"/>
      <c r="H33" s="181"/>
      <c r="I33" s="181"/>
      <c r="J33" s="181"/>
      <c r="K33" s="181"/>
      <c r="L33" s="182"/>
      <c r="M33" s="171">
        <v>2014</v>
      </c>
      <c r="N33" s="171"/>
      <c r="O33" s="171">
        <v>2015</v>
      </c>
      <c r="P33" s="171"/>
      <c r="Q33" s="171">
        <v>2016</v>
      </c>
      <c r="R33" s="171"/>
      <c r="S33" s="171">
        <v>2017</v>
      </c>
      <c r="T33" s="171"/>
      <c r="U33" s="171">
        <v>2018</v>
      </c>
      <c r="V33" s="171"/>
      <c r="W33" s="171">
        <v>2019</v>
      </c>
      <c r="X33" s="171"/>
      <c r="Y33" s="171">
        <v>2020</v>
      </c>
      <c r="Z33" s="171"/>
      <c r="AA33" s="171">
        <v>2021</v>
      </c>
      <c r="AB33" s="171"/>
      <c r="AC33" s="171">
        <v>2022</v>
      </c>
      <c r="AD33" s="171"/>
      <c r="AE33" s="171">
        <v>2023</v>
      </c>
      <c r="AF33" s="171"/>
      <c r="AG33" s="180"/>
      <c r="AH33" s="181"/>
      <c r="AI33" s="182"/>
      <c r="AK33" s="85"/>
      <c r="AL33" s="85"/>
      <c r="AM33" s="85"/>
      <c r="AO33" s="85"/>
      <c r="AP33" s="85"/>
      <c r="AQ33" s="85"/>
      <c r="AR33" s="85"/>
      <c r="AT33" s="85"/>
      <c r="AU33" s="85"/>
      <c r="AV33" s="85"/>
      <c r="AW33" s="85"/>
      <c r="AY33" s="85"/>
      <c r="AZ33" s="85"/>
      <c r="BA33" s="85"/>
      <c r="BB33" s="85"/>
      <c r="BD33"/>
      <c r="BE33"/>
      <c r="BF33"/>
      <c r="BG33"/>
      <c r="BH33"/>
    </row>
    <row r="34" spans="3:60" s="70" customFormat="1" ht="19.5" customHeight="1">
      <c r="C34" s="71"/>
      <c r="D34" s="71"/>
      <c r="E34" s="71"/>
      <c r="F34" s="173" t="s">
        <v>6</v>
      </c>
      <c r="G34" s="174"/>
      <c r="H34" s="174"/>
      <c r="I34" s="174"/>
      <c r="J34" s="174"/>
      <c r="K34" s="174"/>
      <c r="L34" s="175"/>
      <c r="M34" s="171">
        <f>concentrado!E10</f>
        <v>123</v>
      </c>
      <c r="N34" s="171"/>
      <c r="O34" s="171">
        <f>concentrado!E12</f>
        <v>177</v>
      </c>
      <c r="P34" s="171"/>
      <c r="Q34" s="171">
        <f>concentrado!E14</f>
        <v>322</v>
      </c>
      <c r="R34" s="171"/>
      <c r="S34" s="171">
        <f>concentrado!E16</f>
        <v>211</v>
      </c>
      <c r="T34" s="171"/>
      <c r="U34" s="171">
        <f>concentrado!E18</f>
        <v>216</v>
      </c>
      <c r="V34" s="171"/>
      <c r="W34" s="171">
        <f>concentrado!E20</f>
        <v>225</v>
      </c>
      <c r="X34" s="171"/>
      <c r="Y34" s="171">
        <f>concentrado!E22</f>
        <v>207</v>
      </c>
      <c r="Z34" s="171"/>
      <c r="AA34" s="171">
        <f>concentrado!E24</f>
        <v>261</v>
      </c>
      <c r="AB34" s="171"/>
      <c r="AC34" s="171">
        <f>concentrado!E26</f>
        <v>239</v>
      </c>
      <c r="AD34" s="171"/>
      <c r="AE34" s="171">
        <f>concentrado!E28</f>
        <v>136</v>
      </c>
      <c r="AF34" s="171"/>
      <c r="AG34" s="165">
        <f>SUM(M34:AF34)</f>
        <v>2117</v>
      </c>
      <c r="AH34" s="183"/>
      <c r="AI34" s="184"/>
      <c r="AK34" s="85"/>
      <c r="AL34" s="85"/>
      <c r="AM34" s="85"/>
      <c r="AO34" s="85"/>
      <c r="AP34" s="85"/>
      <c r="AQ34" s="85"/>
      <c r="AR34" s="85"/>
      <c r="AT34" s="85"/>
      <c r="AU34" s="85"/>
      <c r="AV34" s="85"/>
      <c r="AW34" s="85"/>
      <c r="AY34" s="85"/>
      <c r="AZ34" s="85"/>
      <c r="BA34" s="85"/>
      <c r="BB34" s="85"/>
      <c r="BD34" s="85"/>
      <c r="BE34" s="85"/>
      <c r="BF34" s="85"/>
      <c r="BG34" s="85"/>
      <c r="BH34" s="85"/>
    </row>
    <row r="35" spans="3:60" s="70" customFormat="1" ht="19.5" customHeight="1">
      <c r="C35" s="72"/>
      <c r="D35" s="72"/>
      <c r="E35" s="72"/>
      <c r="F35" s="173" t="s">
        <v>7</v>
      </c>
      <c r="G35" s="174"/>
      <c r="H35" s="174"/>
      <c r="I35" s="174"/>
      <c r="J35" s="174"/>
      <c r="K35" s="174"/>
      <c r="L35" s="175"/>
      <c r="M35" s="171">
        <f>concentrado!G10</f>
        <v>14</v>
      </c>
      <c r="N35" s="171"/>
      <c r="O35" s="171">
        <f>concentrado!G12</f>
        <v>16</v>
      </c>
      <c r="P35" s="171"/>
      <c r="Q35" s="171">
        <f>concentrado!G14</f>
        <v>30</v>
      </c>
      <c r="R35" s="171"/>
      <c r="S35" s="171">
        <f>concentrado!G16</f>
        <v>21</v>
      </c>
      <c r="T35" s="171"/>
      <c r="U35" s="171">
        <f>concentrado!G18</f>
        <v>33</v>
      </c>
      <c r="V35" s="171"/>
      <c r="W35" s="171">
        <f>concentrado!G20</f>
        <v>20</v>
      </c>
      <c r="X35" s="171"/>
      <c r="Y35" s="171">
        <f>concentrado!G22</f>
        <v>20</v>
      </c>
      <c r="Z35" s="171"/>
      <c r="AA35" s="171">
        <f>concentrado!G24</f>
        <v>19</v>
      </c>
      <c r="AB35" s="171"/>
      <c r="AC35" s="171">
        <f>concentrado!G26</f>
        <v>42</v>
      </c>
      <c r="AD35" s="171"/>
      <c r="AE35" s="171">
        <f>concentrado!G28</f>
        <v>56</v>
      </c>
      <c r="AF35" s="171"/>
      <c r="AG35" s="165">
        <f>SUM(M35:AF35)</f>
        <v>271</v>
      </c>
      <c r="AH35" s="183"/>
      <c r="AI35" s="184"/>
      <c r="AK35" s="85"/>
      <c r="AL35" s="85"/>
      <c r="AM35" s="85"/>
      <c r="AO35" s="85"/>
      <c r="AP35" s="85"/>
      <c r="AQ35" s="85"/>
      <c r="AR35" s="85"/>
      <c r="AT35" s="85"/>
      <c r="AU35" s="85"/>
      <c r="AV35" s="85"/>
      <c r="AW35" s="85"/>
      <c r="AY35" s="85"/>
      <c r="AZ35" s="85"/>
      <c r="BA35" s="85"/>
      <c r="BB35" s="85"/>
      <c r="BD35" s="85"/>
      <c r="BE35" s="85"/>
      <c r="BF35" s="85"/>
      <c r="BG35" s="85"/>
      <c r="BH35" s="85"/>
    </row>
    <row r="36" spans="3:60" s="70" customFormat="1" ht="19.5" customHeight="1">
      <c r="C36" s="73"/>
      <c r="D36" s="73"/>
      <c r="E36" s="73"/>
      <c r="F36" s="173" t="s">
        <v>8</v>
      </c>
      <c r="G36" s="174"/>
      <c r="H36" s="174"/>
      <c r="I36" s="174"/>
      <c r="J36" s="174"/>
      <c r="K36" s="174"/>
      <c r="L36" s="175"/>
      <c r="M36" s="171">
        <f>concentrado!I10</f>
        <v>44</v>
      </c>
      <c r="N36" s="171"/>
      <c r="O36" s="171">
        <f>concentrado!I12</f>
        <v>56</v>
      </c>
      <c r="P36" s="171"/>
      <c r="Q36" s="171">
        <f>concentrado!I14</f>
        <v>54</v>
      </c>
      <c r="R36" s="171"/>
      <c r="S36" s="171">
        <f>concentrado!I16</f>
        <v>66</v>
      </c>
      <c r="T36" s="171"/>
      <c r="U36" s="171">
        <f>concentrado!I18</f>
        <v>77</v>
      </c>
      <c r="V36" s="171"/>
      <c r="W36" s="171">
        <f>concentrado!I20</f>
        <v>82</v>
      </c>
      <c r="X36" s="171"/>
      <c r="Y36" s="171">
        <f>concentrado!I22</f>
        <v>65</v>
      </c>
      <c r="Z36" s="171"/>
      <c r="AA36" s="171">
        <f>concentrado!I24</f>
        <v>73</v>
      </c>
      <c r="AB36" s="171"/>
      <c r="AC36" s="171">
        <f>concentrado!I26</f>
        <v>73</v>
      </c>
      <c r="AD36" s="171"/>
      <c r="AE36" s="171">
        <f>concentrado!I28</f>
        <v>62</v>
      </c>
      <c r="AF36" s="171"/>
      <c r="AG36" s="165">
        <f>SUM(M36:AF36)</f>
        <v>652</v>
      </c>
      <c r="AH36" s="183"/>
      <c r="AI36" s="184"/>
      <c r="AK36" s="85"/>
      <c r="AL36" s="85"/>
      <c r="AM36" s="85"/>
      <c r="AO36" s="85"/>
      <c r="AP36" s="85"/>
      <c r="AQ36" s="85"/>
      <c r="AR36" s="85"/>
      <c r="AT36" s="85"/>
      <c r="AU36" s="85"/>
      <c r="AV36" s="85"/>
      <c r="AW36" s="85"/>
      <c r="AY36" s="85"/>
      <c r="AZ36" s="85"/>
      <c r="BA36" s="85"/>
      <c r="BB36" s="85"/>
      <c r="BD36" s="85"/>
      <c r="BE36" s="85"/>
      <c r="BF36" s="85"/>
      <c r="BG36" s="85"/>
      <c r="BH36" s="85"/>
    </row>
    <row r="37" spans="3:39" ht="12.75" customHeight="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3:54" ht="12.75" customHeight="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row>
    <row r="39" spans="3:39" ht="12.75" customHeight="1">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3:39" ht="12.75" customHeight="1">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3:39" ht="12.75" customHeight="1">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3:39" ht="12.75" customHeight="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3:39" ht="12.75" customHeight="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sheetData>
  <mergeCells count="51">
    <mergeCell ref="AG32:AI33"/>
    <mergeCell ref="AG34:AI34"/>
    <mergeCell ref="AG35:AI35"/>
    <mergeCell ref="AG36:AI36"/>
    <mergeCell ref="AE33:AF33"/>
    <mergeCell ref="AE34:AF34"/>
    <mergeCell ref="AE35:AF35"/>
    <mergeCell ref="AE36:AF36"/>
    <mergeCell ref="M32:AF32"/>
    <mergeCell ref="AC33:AD33"/>
    <mergeCell ref="AC34:AD34"/>
    <mergeCell ref="AC35:AD35"/>
    <mergeCell ref="AC36:AD36"/>
    <mergeCell ref="W35:X35"/>
    <mergeCell ref="W36:X36"/>
    <mergeCell ref="Y35:Z35"/>
    <mergeCell ref="Y36:Z36"/>
    <mergeCell ref="AA35:AB35"/>
    <mergeCell ref="AA36:AB36"/>
    <mergeCell ref="Q35:R35"/>
    <mergeCell ref="Q36:R36"/>
    <mergeCell ref="S35:T35"/>
    <mergeCell ref="S36:T36"/>
    <mergeCell ref="U35:V35"/>
    <mergeCell ref="U36:V36"/>
    <mergeCell ref="AA33:AB33"/>
    <mergeCell ref="O34:P34"/>
    <mergeCell ref="Q34:R34"/>
    <mergeCell ref="S34:T34"/>
    <mergeCell ref="U34:V34"/>
    <mergeCell ref="W34:X34"/>
    <mergeCell ref="Y34:Z34"/>
    <mergeCell ref="AA34:AB34"/>
    <mergeCell ref="Q33:R33"/>
    <mergeCell ref="S33:T33"/>
    <mergeCell ref="U33:V33"/>
    <mergeCell ref="W33:X33"/>
    <mergeCell ref="Y33:Z33"/>
    <mergeCell ref="M33:N33"/>
    <mergeCell ref="M34:N34"/>
    <mergeCell ref="M35:N35"/>
    <mergeCell ref="M36:N36"/>
    <mergeCell ref="O33:P33"/>
    <mergeCell ref="O35:P35"/>
    <mergeCell ref="O36:P36"/>
    <mergeCell ref="F36:L36"/>
    <mergeCell ref="A7:K7"/>
    <mergeCell ref="A8:K8"/>
    <mergeCell ref="F34:L34"/>
    <mergeCell ref="F32:L33"/>
    <mergeCell ref="F35:L35"/>
  </mergeCells>
  <printOptions/>
  <pageMargins left="0.4724409448818898" right="0.15748031496062992" top="0.35433070866141736" bottom="0.2755905511811024" header="0" footer="0"/>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55"/>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62.5742187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5"/>
      <c r="B9" s="16"/>
      <c r="C9" s="17"/>
      <c r="D9" s="17"/>
      <c r="E9" s="15"/>
      <c r="F9" s="15"/>
      <c r="G9" s="6"/>
      <c r="H9" s="6"/>
      <c r="I9" s="6"/>
      <c r="J9" s="6"/>
      <c r="K9" s="6"/>
    </row>
    <row r="10" spans="1:11" ht="45.75" customHeight="1">
      <c r="A10" s="140">
        <v>2015</v>
      </c>
      <c r="B10" s="41" t="s">
        <v>43</v>
      </c>
      <c r="C10" s="42" t="s">
        <v>13</v>
      </c>
      <c r="D10" s="42"/>
      <c r="E10" s="43">
        <v>10</v>
      </c>
      <c r="F10" s="44" t="s">
        <v>14</v>
      </c>
      <c r="G10" s="45"/>
      <c r="H10" s="44"/>
      <c r="I10" s="45">
        <v>10</v>
      </c>
      <c r="J10" s="44"/>
      <c r="K10" s="30" t="s">
        <v>44</v>
      </c>
    </row>
    <row r="11" spans="1:11" ht="12" customHeight="1">
      <c r="A11" s="143"/>
      <c r="B11" s="32" t="s">
        <v>43</v>
      </c>
      <c r="C11" s="33"/>
      <c r="D11" s="33" t="s">
        <v>13</v>
      </c>
      <c r="E11" s="34"/>
      <c r="F11" s="35"/>
      <c r="G11" s="34">
        <v>1</v>
      </c>
      <c r="H11" s="35"/>
      <c r="I11" s="34"/>
      <c r="J11" s="35"/>
      <c r="K11" s="30"/>
    </row>
    <row r="12" spans="1:11" ht="12" customHeight="1">
      <c r="A12" s="143"/>
      <c r="B12" s="32" t="s">
        <v>45</v>
      </c>
      <c r="C12" s="33"/>
      <c r="D12" s="33" t="s">
        <v>13</v>
      </c>
      <c r="E12" s="34">
        <v>4</v>
      </c>
      <c r="F12" s="35"/>
      <c r="G12" s="34"/>
      <c r="H12" s="35"/>
      <c r="I12" s="34"/>
      <c r="J12" s="35"/>
      <c r="K12" s="30"/>
    </row>
    <row r="13" spans="1:11" ht="25.2" customHeight="1">
      <c r="A13" s="143"/>
      <c r="B13" s="32" t="s">
        <v>46</v>
      </c>
      <c r="C13" s="33" t="s">
        <v>13</v>
      </c>
      <c r="D13" s="33"/>
      <c r="E13" s="34">
        <v>10</v>
      </c>
      <c r="F13" s="35" t="s">
        <v>14</v>
      </c>
      <c r="G13" s="34">
        <v>2</v>
      </c>
      <c r="H13" s="35"/>
      <c r="I13" s="34">
        <v>4</v>
      </c>
      <c r="J13" s="35"/>
      <c r="K13" s="30" t="s">
        <v>47</v>
      </c>
    </row>
    <row r="14" spans="1:11" ht="25.5" customHeight="1">
      <c r="A14" s="143"/>
      <c r="B14" s="32" t="s">
        <v>48</v>
      </c>
      <c r="C14" s="33"/>
      <c r="D14" s="33" t="s">
        <v>13</v>
      </c>
      <c r="E14" s="34">
        <v>4</v>
      </c>
      <c r="F14" s="35" t="s">
        <v>14</v>
      </c>
      <c r="G14" s="34"/>
      <c r="H14" s="35"/>
      <c r="I14" s="34">
        <v>1</v>
      </c>
      <c r="J14" s="35"/>
      <c r="K14" s="30" t="s">
        <v>49</v>
      </c>
    </row>
    <row r="15" spans="1:11" ht="43.95" customHeight="1">
      <c r="A15" s="143"/>
      <c r="B15" s="32" t="s">
        <v>50</v>
      </c>
      <c r="C15" s="33"/>
      <c r="D15" s="33" t="s">
        <v>13</v>
      </c>
      <c r="E15" s="34">
        <v>2</v>
      </c>
      <c r="F15" s="35" t="s">
        <v>14</v>
      </c>
      <c r="G15" s="34"/>
      <c r="H15" s="35"/>
      <c r="I15" s="34"/>
      <c r="J15" s="35"/>
      <c r="K15" s="30" t="s">
        <v>51</v>
      </c>
    </row>
    <row r="16" spans="1:11" ht="12" customHeight="1">
      <c r="A16" s="143"/>
      <c r="B16" s="32" t="s">
        <v>52</v>
      </c>
      <c r="C16" s="33" t="s">
        <v>13</v>
      </c>
      <c r="D16" s="33"/>
      <c r="E16" s="34">
        <v>10</v>
      </c>
      <c r="F16" s="35" t="s">
        <v>14</v>
      </c>
      <c r="G16" s="34">
        <v>1</v>
      </c>
      <c r="H16" s="35"/>
      <c r="I16" s="34">
        <v>4</v>
      </c>
      <c r="J16" s="35"/>
      <c r="K16" s="30" t="s">
        <v>53</v>
      </c>
    </row>
    <row r="17" spans="1:11" ht="12" customHeight="1">
      <c r="A17" s="143"/>
      <c r="B17" s="32" t="s">
        <v>54</v>
      </c>
      <c r="C17" s="33"/>
      <c r="D17" s="33" t="s">
        <v>13</v>
      </c>
      <c r="E17" s="34">
        <v>1</v>
      </c>
      <c r="F17" s="35"/>
      <c r="G17" s="34">
        <v>1</v>
      </c>
      <c r="H17" s="35"/>
      <c r="I17" s="34"/>
      <c r="J17" s="35"/>
      <c r="K17" s="30"/>
    </row>
    <row r="18" spans="1:11" ht="12" customHeight="1">
      <c r="A18" s="143"/>
      <c r="B18" s="32" t="s">
        <v>55</v>
      </c>
      <c r="C18" s="33"/>
      <c r="D18" s="33" t="s">
        <v>13</v>
      </c>
      <c r="E18" s="34">
        <v>2</v>
      </c>
      <c r="F18" s="35"/>
      <c r="G18" s="34"/>
      <c r="H18" s="35"/>
      <c r="I18" s="34"/>
      <c r="J18" s="35"/>
      <c r="K18" s="30"/>
    </row>
    <row r="19" spans="1:11" ht="68.25" customHeight="1">
      <c r="A19" s="143"/>
      <c r="B19" s="32" t="s">
        <v>56</v>
      </c>
      <c r="C19" s="33" t="s">
        <v>13</v>
      </c>
      <c r="D19" s="33"/>
      <c r="E19" s="34">
        <v>9</v>
      </c>
      <c r="F19" s="35" t="s">
        <v>14</v>
      </c>
      <c r="G19" s="34">
        <v>1</v>
      </c>
      <c r="H19" s="35"/>
      <c r="I19" s="34">
        <v>5</v>
      </c>
      <c r="J19" s="35"/>
      <c r="K19" s="30" t="s">
        <v>57</v>
      </c>
    </row>
    <row r="20" spans="1:11" ht="12.75" customHeight="1" hidden="1">
      <c r="A20" s="143"/>
      <c r="B20" s="46"/>
      <c r="C20" s="33"/>
      <c r="D20" s="33"/>
      <c r="E20" s="34"/>
      <c r="F20" s="35"/>
      <c r="G20" s="34"/>
      <c r="H20" s="35"/>
      <c r="I20" s="34"/>
      <c r="J20" s="35"/>
      <c r="K20" s="30"/>
    </row>
    <row r="21" spans="1:11" ht="12.75" customHeight="1" hidden="1">
      <c r="A21" s="143"/>
      <c r="B21" s="46"/>
      <c r="C21" s="33"/>
      <c r="D21" s="33"/>
      <c r="E21" s="34"/>
      <c r="F21" s="35"/>
      <c r="G21" s="34"/>
      <c r="H21" s="35"/>
      <c r="I21" s="34"/>
      <c r="J21" s="35"/>
      <c r="K21" s="30"/>
    </row>
    <row r="22" spans="1:11" ht="12.75" customHeight="1" hidden="1">
      <c r="A22" s="143"/>
      <c r="B22" s="46"/>
      <c r="C22" s="33"/>
      <c r="D22" s="33"/>
      <c r="E22" s="34"/>
      <c r="F22" s="35"/>
      <c r="G22" s="34"/>
      <c r="H22" s="35"/>
      <c r="I22" s="34"/>
      <c r="J22" s="35"/>
      <c r="K22" s="30"/>
    </row>
    <row r="23" spans="1:11" ht="12.75" customHeight="1" hidden="1">
      <c r="A23" s="143"/>
      <c r="B23" s="46"/>
      <c r="C23" s="33"/>
      <c r="D23" s="33"/>
      <c r="E23" s="34"/>
      <c r="F23" s="35"/>
      <c r="G23" s="34"/>
      <c r="H23" s="35"/>
      <c r="I23" s="34"/>
      <c r="J23" s="35"/>
      <c r="K23" s="30"/>
    </row>
    <row r="24" spans="1:11" ht="12.75" customHeight="1" hidden="1">
      <c r="A24" s="143"/>
      <c r="B24" s="46"/>
      <c r="C24" s="33"/>
      <c r="D24" s="33"/>
      <c r="E24" s="34"/>
      <c r="F24" s="35"/>
      <c r="G24" s="34"/>
      <c r="H24" s="35"/>
      <c r="I24" s="34"/>
      <c r="J24" s="35"/>
      <c r="K24" s="30"/>
    </row>
    <row r="25" spans="1:11" ht="12.75" customHeight="1" hidden="1">
      <c r="A25" s="143"/>
      <c r="B25" s="46"/>
      <c r="C25" s="33"/>
      <c r="D25" s="33"/>
      <c r="E25" s="34"/>
      <c r="F25" s="35"/>
      <c r="G25" s="34"/>
      <c r="H25" s="35"/>
      <c r="I25" s="34"/>
      <c r="J25" s="35"/>
      <c r="K25" s="30"/>
    </row>
    <row r="26" spans="1:11" ht="12.75" customHeight="1" hidden="1">
      <c r="A26" s="143"/>
      <c r="B26" s="46"/>
      <c r="C26" s="33"/>
      <c r="D26" s="33"/>
      <c r="E26" s="34"/>
      <c r="F26" s="35"/>
      <c r="G26" s="34"/>
      <c r="H26" s="35"/>
      <c r="I26" s="34"/>
      <c r="J26" s="35"/>
      <c r="K26" s="30"/>
    </row>
    <row r="27" spans="1:11" ht="12.75" customHeight="1" hidden="1">
      <c r="A27" s="143"/>
      <c r="B27" s="46"/>
      <c r="C27" s="33"/>
      <c r="D27" s="33"/>
      <c r="E27" s="34"/>
      <c r="F27" s="35"/>
      <c r="G27" s="34"/>
      <c r="H27" s="35"/>
      <c r="I27" s="34"/>
      <c r="J27" s="35"/>
      <c r="K27" s="30"/>
    </row>
    <row r="28" spans="1:11" ht="12.75" customHeight="1" hidden="1">
      <c r="A28" s="143"/>
      <c r="B28" s="46"/>
      <c r="C28" s="33"/>
      <c r="D28" s="33"/>
      <c r="E28" s="34"/>
      <c r="F28" s="35"/>
      <c r="G28" s="34"/>
      <c r="H28" s="35"/>
      <c r="I28" s="34"/>
      <c r="J28" s="35"/>
      <c r="K28" s="30"/>
    </row>
    <row r="29" spans="1:11" ht="12.75" customHeight="1" hidden="1">
      <c r="A29" s="143"/>
      <c r="B29" s="46"/>
      <c r="C29" s="33"/>
      <c r="D29" s="33"/>
      <c r="E29" s="34"/>
      <c r="F29" s="35"/>
      <c r="G29" s="34"/>
      <c r="H29" s="35"/>
      <c r="I29" s="34"/>
      <c r="J29" s="35"/>
      <c r="K29" s="30"/>
    </row>
    <row r="30" spans="1:11" ht="11.85" customHeight="1" hidden="1">
      <c r="A30" s="143"/>
      <c r="B30" s="46"/>
      <c r="C30" s="33"/>
      <c r="D30" s="33"/>
      <c r="E30" s="34"/>
      <c r="F30" s="35"/>
      <c r="G30" s="34"/>
      <c r="H30" s="35"/>
      <c r="I30" s="34"/>
      <c r="J30" s="35"/>
      <c r="K30" s="30"/>
    </row>
    <row r="31" spans="1:11" ht="11.85" customHeight="1" hidden="1">
      <c r="A31" s="143"/>
      <c r="B31" s="46"/>
      <c r="C31" s="33"/>
      <c r="D31" s="33"/>
      <c r="E31" s="34"/>
      <c r="F31" s="35"/>
      <c r="G31" s="34"/>
      <c r="H31" s="35"/>
      <c r="I31" s="34"/>
      <c r="J31" s="35"/>
      <c r="K31" s="30"/>
    </row>
    <row r="32" spans="1:11" ht="11.85" customHeight="1" hidden="1">
      <c r="A32" s="143"/>
      <c r="B32" s="46"/>
      <c r="C32" s="33"/>
      <c r="D32" s="33"/>
      <c r="E32" s="34"/>
      <c r="F32" s="35"/>
      <c r="G32" s="34"/>
      <c r="H32" s="35"/>
      <c r="I32" s="34"/>
      <c r="J32" s="35"/>
      <c r="K32" s="30"/>
    </row>
    <row r="33" spans="1:11" ht="11.85" customHeight="1" hidden="1">
      <c r="A33" s="143"/>
      <c r="B33" s="46"/>
      <c r="C33" s="33"/>
      <c r="D33" s="33"/>
      <c r="E33" s="34"/>
      <c r="F33" s="35"/>
      <c r="G33" s="34"/>
      <c r="H33" s="35"/>
      <c r="I33" s="34"/>
      <c r="J33" s="35"/>
      <c r="K33" s="27"/>
    </row>
    <row r="34" spans="1:11" ht="69.6" customHeight="1">
      <c r="A34" s="143"/>
      <c r="B34" s="32" t="s">
        <v>58</v>
      </c>
      <c r="C34" s="33" t="s">
        <v>13</v>
      </c>
      <c r="D34" s="33"/>
      <c r="E34" s="34">
        <v>9</v>
      </c>
      <c r="F34" s="35" t="s">
        <v>14</v>
      </c>
      <c r="G34" s="34">
        <v>1</v>
      </c>
      <c r="H34" s="35"/>
      <c r="I34" s="34">
        <v>4</v>
      </c>
      <c r="J34" s="35"/>
      <c r="K34" s="30" t="s">
        <v>59</v>
      </c>
    </row>
    <row r="35" spans="1:11" ht="47.4" customHeight="1">
      <c r="A35" s="143"/>
      <c r="B35" s="32" t="s">
        <v>60</v>
      </c>
      <c r="C35" s="33" t="s">
        <v>13</v>
      </c>
      <c r="D35" s="33"/>
      <c r="E35" s="34">
        <v>7</v>
      </c>
      <c r="F35" s="35" t="s">
        <v>14</v>
      </c>
      <c r="G35" s="34">
        <v>2</v>
      </c>
      <c r="H35" s="35"/>
      <c r="I35" s="34">
        <v>3</v>
      </c>
      <c r="J35" s="35"/>
      <c r="K35" s="30" t="s">
        <v>61</v>
      </c>
    </row>
    <row r="36" spans="1:11" ht="12.75">
      <c r="A36" s="142"/>
      <c r="B36" s="32" t="s">
        <v>62</v>
      </c>
      <c r="C36" s="33"/>
      <c r="D36" s="33" t="s">
        <v>13</v>
      </c>
      <c r="E36" s="34">
        <v>5</v>
      </c>
      <c r="F36" s="35"/>
      <c r="G36" s="34"/>
      <c r="H36" s="35"/>
      <c r="I36" s="34"/>
      <c r="J36" s="35"/>
      <c r="K36" s="30"/>
    </row>
    <row r="37" spans="1:11" ht="11.25" customHeight="1">
      <c r="A37" s="140">
        <v>2015</v>
      </c>
      <c r="B37" s="32" t="s">
        <v>63</v>
      </c>
      <c r="C37" s="33"/>
      <c r="D37" s="33" t="s">
        <v>13</v>
      </c>
      <c r="E37" s="34">
        <v>2</v>
      </c>
      <c r="F37" s="35"/>
      <c r="G37" s="34"/>
      <c r="H37" s="35"/>
      <c r="I37" s="34"/>
      <c r="J37" s="35"/>
      <c r="K37" s="30"/>
    </row>
    <row r="38" spans="1:11" ht="36" customHeight="1">
      <c r="A38" s="141"/>
      <c r="B38" s="32" t="s">
        <v>64</v>
      </c>
      <c r="C38" s="33" t="s">
        <v>13</v>
      </c>
      <c r="D38" s="33"/>
      <c r="E38" s="34">
        <v>10</v>
      </c>
      <c r="F38" s="35" t="s">
        <v>14</v>
      </c>
      <c r="G38" s="34">
        <v>2</v>
      </c>
      <c r="H38" s="35"/>
      <c r="I38" s="34">
        <v>5</v>
      </c>
      <c r="J38" s="35"/>
      <c r="K38" s="30" t="s">
        <v>65</v>
      </c>
    </row>
    <row r="39" spans="1:11" ht="57.75" customHeight="1">
      <c r="A39" s="141"/>
      <c r="B39" s="32" t="s">
        <v>24</v>
      </c>
      <c r="C39" s="33" t="s">
        <v>13</v>
      </c>
      <c r="D39" s="33"/>
      <c r="E39" s="34">
        <v>7</v>
      </c>
      <c r="F39" s="35" t="s">
        <v>14</v>
      </c>
      <c r="G39" s="34"/>
      <c r="H39" s="35"/>
      <c r="I39" s="34">
        <v>3</v>
      </c>
      <c r="J39" s="35"/>
      <c r="K39" s="30" t="s">
        <v>66</v>
      </c>
    </row>
    <row r="40" spans="1:11" ht="11.25" customHeight="1">
      <c r="A40" s="141"/>
      <c r="B40" s="32" t="s">
        <v>67</v>
      </c>
      <c r="C40" s="33"/>
      <c r="D40" s="33" t="s">
        <v>13</v>
      </c>
      <c r="E40" s="34">
        <v>6</v>
      </c>
      <c r="F40" s="35"/>
      <c r="G40" s="34"/>
      <c r="H40" s="35"/>
      <c r="I40" s="34">
        <v>1</v>
      </c>
      <c r="J40" s="35"/>
      <c r="K40" s="30"/>
    </row>
    <row r="41" spans="1:11" ht="65.25" customHeight="1">
      <c r="A41" s="141"/>
      <c r="B41" s="32" t="s">
        <v>68</v>
      </c>
      <c r="C41" s="33"/>
      <c r="D41" s="33" t="s">
        <v>13</v>
      </c>
      <c r="E41" s="34">
        <v>3</v>
      </c>
      <c r="F41" s="35"/>
      <c r="G41" s="34">
        <v>2</v>
      </c>
      <c r="H41" s="35" t="s">
        <v>14</v>
      </c>
      <c r="I41" s="34">
        <v>3</v>
      </c>
      <c r="J41" s="35"/>
      <c r="K41" s="30" t="s">
        <v>69</v>
      </c>
    </row>
    <row r="42" spans="1:11" ht="11.25" customHeight="1">
      <c r="A42" s="141"/>
      <c r="B42" s="32" t="s">
        <v>70</v>
      </c>
      <c r="C42" s="33" t="s">
        <v>13</v>
      </c>
      <c r="D42" s="33"/>
      <c r="E42" s="34">
        <v>4</v>
      </c>
      <c r="F42" s="35"/>
      <c r="G42" s="34"/>
      <c r="H42" s="35"/>
      <c r="I42" s="34">
        <v>1</v>
      </c>
      <c r="J42" s="35"/>
      <c r="K42" s="30"/>
    </row>
    <row r="43" spans="1:11" ht="11.25" customHeight="1">
      <c r="A43" s="141"/>
      <c r="B43" s="32" t="s">
        <v>70</v>
      </c>
      <c r="C43" s="33"/>
      <c r="D43" s="33" t="s">
        <v>13</v>
      </c>
      <c r="E43" s="34">
        <v>1</v>
      </c>
      <c r="F43" s="35"/>
      <c r="G43" s="34"/>
      <c r="H43" s="35"/>
      <c r="I43" s="34"/>
      <c r="J43" s="35"/>
      <c r="K43" s="30"/>
    </row>
    <row r="44" spans="1:11" ht="11.25" customHeight="1">
      <c r="A44" s="141"/>
      <c r="B44" s="32" t="s">
        <v>71</v>
      </c>
      <c r="C44" s="33"/>
      <c r="D44" s="33" t="s">
        <v>13</v>
      </c>
      <c r="E44" s="34">
        <v>3</v>
      </c>
      <c r="F44" s="35"/>
      <c r="G44" s="34">
        <v>1</v>
      </c>
      <c r="H44" s="35"/>
      <c r="I44" s="34"/>
      <c r="J44" s="35"/>
      <c r="K44" s="30"/>
    </row>
    <row r="45" spans="1:11" ht="23.4" customHeight="1">
      <c r="A45" s="141"/>
      <c r="B45" s="32" t="s">
        <v>72</v>
      </c>
      <c r="C45" s="33" t="s">
        <v>13</v>
      </c>
      <c r="D45" s="33"/>
      <c r="E45" s="34">
        <v>14</v>
      </c>
      <c r="F45" s="35" t="s">
        <v>14</v>
      </c>
      <c r="G45" s="34">
        <v>1</v>
      </c>
      <c r="H45" s="35"/>
      <c r="I45" s="34">
        <v>6</v>
      </c>
      <c r="J45" s="35"/>
      <c r="K45" s="30" t="s">
        <v>73</v>
      </c>
    </row>
    <row r="46" spans="1:11" ht="11.25" customHeight="1">
      <c r="A46" s="141"/>
      <c r="B46" s="32" t="s">
        <v>72</v>
      </c>
      <c r="C46" s="33"/>
      <c r="D46" s="33" t="s">
        <v>13</v>
      </c>
      <c r="E46" s="34">
        <v>2</v>
      </c>
      <c r="F46" s="35"/>
      <c r="G46" s="34"/>
      <c r="H46" s="35"/>
      <c r="I46" s="34"/>
      <c r="J46" s="35"/>
      <c r="K46" s="30"/>
    </row>
    <row r="47" spans="1:11" ht="11.25" customHeight="1">
      <c r="A47" s="141"/>
      <c r="B47" s="32" t="s">
        <v>74</v>
      </c>
      <c r="C47" s="33"/>
      <c r="D47" s="33" t="s">
        <v>13</v>
      </c>
      <c r="E47" s="34">
        <v>3</v>
      </c>
      <c r="F47" s="35"/>
      <c r="G47" s="34"/>
      <c r="H47" s="35"/>
      <c r="I47" s="34"/>
      <c r="J47" s="35"/>
      <c r="K47" s="30"/>
    </row>
    <row r="48" spans="1:11" ht="11.25" customHeight="1">
      <c r="A48" s="141"/>
      <c r="B48" s="32" t="s">
        <v>75</v>
      </c>
      <c r="C48" s="33"/>
      <c r="D48" s="33" t="s">
        <v>13</v>
      </c>
      <c r="E48" s="34">
        <v>4</v>
      </c>
      <c r="F48" s="35"/>
      <c r="G48" s="34"/>
      <c r="H48" s="35"/>
      <c r="I48" s="34"/>
      <c r="J48" s="35"/>
      <c r="K48" s="30"/>
    </row>
    <row r="49" spans="1:11" ht="34.95" customHeight="1">
      <c r="A49" s="141"/>
      <c r="B49" s="32" t="s">
        <v>76</v>
      </c>
      <c r="C49" s="33" t="s">
        <v>13</v>
      </c>
      <c r="D49" s="33"/>
      <c r="E49" s="34">
        <v>21</v>
      </c>
      <c r="F49" s="35" t="s">
        <v>14</v>
      </c>
      <c r="G49" s="34"/>
      <c r="H49" s="35"/>
      <c r="I49" s="34">
        <v>4</v>
      </c>
      <c r="J49" s="35"/>
      <c r="K49" s="30" t="s">
        <v>77</v>
      </c>
    </row>
    <row r="50" spans="1:11" ht="44.4" customHeight="1">
      <c r="A50" s="141"/>
      <c r="B50" s="32" t="s">
        <v>78</v>
      </c>
      <c r="C50" s="33" t="s">
        <v>13</v>
      </c>
      <c r="D50" s="33"/>
      <c r="E50" s="34">
        <v>19</v>
      </c>
      <c r="F50" s="35" t="s">
        <v>14</v>
      </c>
      <c r="G50" s="34">
        <v>1</v>
      </c>
      <c r="H50" s="35"/>
      <c r="I50" s="34">
        <v>1</v>
      </c>
      <c r="J50" s="35"/>
      <c r="K50" s="30" t="s">
        <v>79</v>
      </c>
    </row>
    <row r="51" spans="1:11" ht="12.75">
      <c r="A51" s="142"/>
      <c r="B51" s="32" t="s">
        <v>78</v>
      </c>
      <c r="C51" s="33"/>
      <c r="D51" s="33" t="s">
        <v>13</v>
      </c>
      <c r="E51" s="34">
        <v>5</v>
      </c>
      <c r="F51" s="35"/>
      <c r="G51" s="34"/>
      <c r="H51" s="35"/>
      <c r="I51" s="34">
        <v>1</v>
      </c>
      <c r="J51" s="35"/>
      <c r="K51" s="30"/>
    </row>
    <row r="52" spans="1:11" ht="3" customHeight="1">
      <c r="A52" s="7"/>
      <c r="B52" s="8"/>
      <c r="C52" s="8"/>
      <c r="D52" s="8"/>
      <c r="E52" s="8"/>
      <c r="F52" s="8"/>
      <c r="G52" s="8"/>
      <c r="H52" s="8"/>
      <c r="I52" s="8"/>
      <c r="J52" s="8"/>
      <c r="K52" s="9"/>
    </row>
    <row r="53" spans="1:12" s="5" customFormat="1" ht="15.75" customHeight="1">
      <c r="A53" s="23" t="s">
        <v>41</v>
      </c>
      <c r="B53" s="36">
        <f>+C53+D53</f>
        <v>28</v>
      </c>
      <c r="C53" s="36">
        <f>COUNTIF(C10:C52,"X")</f>
        <v>12</v>
      </c>
      <c r="D53" s="36">
        <f>COUNTIF(D10:D52,"X")</f>
        <v>16</v>
      </c>
      <c r="E53" s="144">
        <f>SUM(E10:E51)</f>
        <v>177</v>
      </c>
      <c r="F53" s="145"/>
      <c r="G53" s="37">
        <f>SUM(G10:G51)</f>
        <v>16</v>
      </c>
      <c r="H53" s="38"/>
      <c r="I53" s="37">
        <f>SUM(I10:I51)</f>
        <v>56</v>
      </c>
      <c r="J53" s="38"/>
      <c r="K53" s="21"/>
      <c r="L53" s="78">
        <f>SUM(E53:J53)</f>
        <v>249</v>
      </c>
    </row>
    <row r="54" spans="1:12" s="5" customFormat="1" ht="3" customHeight="1">
      <c r="A54" s="10"/>
      <c r="B54" s="39"/>
      <c r="C54" s="39"/>
      <c r="D54" s="39"/>
      <c r="E54" s="39"/>
      <c r="F54" s="39"/>
      <c r="G54" s="39"/>
      <c r="H54" s="39"/>
      <c r="I54" s="39"/>
      <c r="J54" s="39"/>
      <c r="K54" s="12"/>
      <c r="L54" s="79"/>
    </row>
    <row r="55" spans="1:12" s="5" customFormat="1" ht="15.75" customHeight="1">
      <c r="A55" s="23" t="s">
        <v>42</v>
      </c>
      <c r="B55" s="40">
        <f>+C55+D55</f>
        <v>1</v>
      </c>
      <c r="C55" s="40">
        <f>C53/B53</f>
        <v>0.42857142857142855</v>
      </c>
      <c r="D55" s="40">
        <f>+D53/B53</f>
        <v>0.5714285714285714</v>
      </c>
      <c r="E55" s="146">
        <f>+E53/L53</f>
        <v>0.7108433734939759</v>
      </c>
      <c r="F55" s="147"/>
      <c r="G55" s="146">
        <f>+G53/L53</f>
        <v>0.0642570281124498</v>
      </c>
      <c r="H55" s="147"/>
      <c r="I55" s="146">
        <f>+I53/L53</f>
        <v>0.2248995983935743</v>
      </c>
      <c r="J55" s="147"/>
      <c r="K55" s="21"/>
      <c r="L55" s="80">
        <f>SUM(E55:J55)</f>
        <v>1</v>
      </c>
    </row>
  </sheetData>
  <mergeCells count="13">
    <mergeCell ref="K7:K8"/>
    <mergeCell ref="A37:A51"/>
    <mergeCell ref="A10:A36"/>
    <mergeCell ref="E53:F53"/>
    <mergeCell ref="E55:F55"/>
    <mergeCell ref="G55:H55"/>
    <mergeCell ref="I55:J55"/>
    <mergeCell ref="A7:A8"/>
    <mergeCell ref="B7:B8"/>
    <mergeCell ref="C7:D7"/>
    <mergeCell ref="E7:F8"/>
    <mergeCell ref="G7:H8"/>
    <mergeCell ref="I7:J8"/>
  </mergeCells>
  <printOptions/>
  <pageMargins left="0.5511811023622047" right="0.2362204724409449" top="0.3937007874015748" bottom="0.6299212598425197" header="0" footer="0"/>
  <pageSetup firstPageNumber="2" useFirstPageNumber="1" horizontalDpi="600" verticalDpi="600" orientation="landscape" r:id="rId2"/>
  <headerFooter alignWithMargins="0">
    <oddFooter>&amp;C&amp;P</oddFooter>
  </headerFooter>
  <rowBreaks count="1" manualBreakCount="1">
    <brk id="3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57"/>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5"/>
      <c r="B9" s="16"/>
      <c r="C9" s="17"/>
      <c r="D9" s="17"/>
      <c r="E9" s="17"/>
      <c r="F9" s="17"/>
      <c r="G9" s="16"/>
      <c r="H9" s="16"/>
      <c r="I9" s="16"/>
      <c r="J9" s="16"/>
      <c r="K9" s="6"/>
    </row>
    <row r="10" spans="1:11" ht="11.1" customHeight="1">
      <c r="A10" s="140">
        <v>2016</v>
      </c>
      <c r="B10" s="32" t="s">
        <v>80</v>
      </c>
      <c r="C10" s="47"/>
      <c r="D10" s="33" t="s">
        <v>13</v>
      </c>
      <c r="E10" s="34">
        <v>1</v>
      </c>
      <c r="F10" s="35"/>
      <c r="G10" s="34"/>
      <c r="H10" s="35"/>
      <c r="I10" s="34"/>
      <c r="J10" s="35"/>
      <c r="K10" s="30"/>
    </row>
    <row r="11" spans="1:11" ht="11.1" customHeight="1">
      <c r="A11" s="141"/>
      <c r="B11" s="32" t="s">
        <v>81</v>
      </c>
      <c r="C11" s="33"/>
      <c r="D11" s="33" t="s">
        <v>13</v>
      </c>
      <c r="E11" s="34">
        <v>7</v>
      </c>
      <c r="F11" s="35"/>
      <c r="G11" s="34"/>
      <c r="H11" s="35"/>
      <c r="I11" s="34"/>
      <c r="J11" s="35"/>
      <c r="K11" s="30"/>
    </row>
    <row r="12" spans="1:11" ht="22.95" customHeight="1">
      <c r="A12" s="141"/>
      <c r="B12" s="32" t="s">
        <v>82</v>
      </c>
      <c r="C12" s="33" t="s">
        <v>13</v>
      </c>
      <c r="D12" s="33"/>
      <c r="E12" s="34">
        <v>23</v>
      </c>
      <c r="F12" s="35" t="s">
        <v>14</v>
      </c>
      <c r="G12" s="34">
        <v>1</v>
      </c>
      <c r="H12" s="35"/>
      <c r="I12" s="34">
        <v>5</v>
      </c>
      <c r="J12" s="35"/>
      <c r="K12" s="30" t="s">
        <v>83</v>
      </c>
    </row>
    <row r="13" spans="1:11" ht="11.1" customHeight="1">
      <c r="A13" s="141"/>
      <c r="B13" s="32" t="s">
        <v>84</v>
      </c>
      <c r="C13" s="33"/>
      <c r="D13" s="33" t="s">
        <v>13</v>
      </c>
      <c r="E13" s="34">
        <v>2</v>
      </c>
      <c r="F13" s="35"/>
      <c r="G13" s="34"/>
      <c r="H13" s="35"/>
      <c r="I13" s="34"/>
      <c r="J13" s="35"/>
      <c r="K13" s="30"/>
    </row>
    <row r="14" spans="1:11" ht="45" customHeight="1">
      <c r="A14" s="141"/>
      <c r="B14" s="32" t="s">
        <v>46</v>
      </c>
      <c r="C14" s="33" t="s">
        <v>13</v>
      </c>
      <c r="D14" s="33"/>
      <c r="E14" s="34">
        <v>21</v>
      </c>
      <c r="F14" s="35" t="s">
        <v>14</v>
      </c>
      <c r="G14" s="34">
        <v>1</v>
      </c>
      <c r="H14" s="35"/>
      <c r="I14" s="34">
        <v>4</v>
      </c>
      <c r="J14" s="35"/>
      <c r="K14" s="30" t="s">
        <v>85</v>
      </c>
    </row>
    <row r="15" spans="1:11" ht="11.1" customHeight="1">
      <c r="A15" s="141"/>
      <c r="B15" s="32" t="s">
        <v>86</v>
      </c>
      <c r="C15" s="33"/>
      <c r="D15" s="33" t="s">
        <v>13</v>
      </c>
      <c r="E15" s="34">
        <v>5</v>
      </c>
      <c r="F15" s="35"/>
      <c r="G15" s="34"/>
      <c r="H15" s="35"/>
      <c r="I15" s="34">
        <v>1</v>
      </c>
      <c r="J15" s="35"/>
      <c r="K15" s="30"/>
    </row>
    <row r="16" spans="1:11" ht="11.1" customHeight="1">
      <c r="A16" s="141"/>
      <c r="B16" s="32" t="s">
        <v>87</v>
      </c>
      <c r="C16" s="33"/>
      <c r="D16" s="33" t="s">
        <v>13</v>
      </c>
      <c r="E16" s="34">
        <v>1</v>
      </c>
      <c r="F16" s="35"/>
      <c r="G16" s="34"/>
      <c r="H16" s="35"/>
      <c r="I16" s="34"/>
      <c r="J16" s="35"/>
      <c r="K16" s="30"/>
    </row>
    <row r="17" spans="1:11" ht="11.1" customHeight="1">
      <c r="A17" s="141"/>
      <c r="B17" s="32" t="s">
        <v>88</v>
      </c>
      <c r="C17" s="33"/>
      <c r="D17" s="33" t="s">
        <v>13</v>
      </c>
      <c r="E17" s="34">
        <v>1</v>
      </c>
      <c r="F17" s="35"/>
      <c r="G17" s="34"/>
      <c r="H17" s="35"/>
      <c r="I17" s="34"/>
      <c r="J17" s="35"/>
      <c r="K17" s="30"/>
    </row>
    <row r="18" spans="1:11" ht="11.1" customHeight="1">
      <c r="A18" s="141"/>
      <c r="B18" s="32" t="s">
        <v>89</v>
      </c>
      <c r="C18" s="33"/>
      <c r="D18" s="33" t="s">
        <v>13</v>
      </c>
      <c r="E18" s="34">
        <v>1</v>
      </c>
      <c r="F18" s="35"/>
      <c r="G18" s="34"/>
      <c r="H18" s="35"/>
      <c r="I18" s="34"/>
      <c r="J18" s="35"/>
      <c r="K18" s="30"/>
    </row>
    <row r="19" spans="1:11" ht="24" customHeight="1">
      <c r="A19" s="141"/>
      <c r="B19" s="32" t="s">
        <v>90</v>
      </c>
      <c r="C19" s="33" t="s">
        <v>13</v>
      </c>
      <c r="D19" s="33"/>
      <c r="E19" s="34">
        <v>20</v>
      </c>
      <c r="F19" s="35" t="s">
        <v>14</v>
      </c>
      <c r="G19" s="34">
        <v>1</v>
      </c>
      <c r="H19" s="35"/>
      <c r="I19" s="34">
        <v>5</v>
      </c>
      <c r="J19" s="35"/>
      <c r="K19" s="30" t="s">
        <v>91</v>
      </c>
    </row>
    <row r="20" spans="1:11" ht="24" customHeight="1">
      <c r="A20" s="141"/>
      <c r="B20" s="32" t="s">
        <v>92</v>
      </c>
      <c r="C20" s="33" t="s">
        <v>13</v>
      </c>
      <c r="D20" s="33"/>
      <c r="E20" s="34">
        <v>19</v>
      </c>
      <c r="F20" s="35" t="s">
        <v>14</v>
      </c>
      <c r="G20" s="34">
        <v>2</v>
      </c>
      <c r="H20" s="35"/>
      <c r="I20" s="34">
        <v>4</v>
      </c>
      <c r="J20" s="35"/>
      <c r="K20" s="30" t="s">
        <v>93</v>
      </c>
    </row>
    <row r="21" spans="1:11" ht="11.1" customHeight="1">
      <c r="A21" s="141"/>
      <c r="B21" s="32" t="s">
        <v>56</v>
      </c>
      <c r="C21" s="33"/>
      <c r="D21" s="33" t="s">
        <v>13</v>
      </c>
      <c r="E21" s="34">
        <v>3</v>
      </c>
      <c r="F21" s="35"/>
      <c r="G21" s="34"/>
      <c r="H21" s="35"/>
      <c r="I21" s="34"/>
      <c r="J21" s="35"/>
      <c r="K21" s="30"/>
    </row>
    <row r="22" spans="1:11" ht="72.6" customHeight="1">
      <c r="A22" s="141"/>
      <c r="B22" s="32" t="s">
        <v>56</v>
      </c>
      <c r="C22" s="33"/>
      <c r="D22" s="33" t="s">
        <v>13</v>
      </c>
      <c r="E22" s="34">
        <v>3</v>
      </c>
      <c r="F22" s="35" t="s">
        <v>14</v>
      </c>
      <c r="G22" s="34"/>
      <c r="H22" s="35"/>
      <c r="I22" s="34"/>
      <c r="J22" s="35"/>
      <c r="K22" s="30" t="s">
        <v>94</v>
      </c>
    </row>
    <row r="23" spans="1:11" ht="12.75">
      <c r="A23" s="141"/>
      <c r="B23" s="32" t="s">
        <v>95</v>
      </c>
      <c r="C23" s="33"/>
      <c r="D23" s="33" t="s">
        <v>13</v>
      </c>
      <c r="E23" s="34">
        <v>1</v>
      </c>
      <c r="F23" s="35"/>
      <c r="G23" s="34"/>
      <c r="H23" s="35"/>
      <c r="I23" s="34"/>
      <c r="J23" s="35"/>
      <c r="K23" s="30"/>
    </row>
    <row r="24" spans="1:11" ht="12.75">
      <c r="A24" s="141"/>
      <c r="B24" s="32" t="s">
        <v>96</v>
      </c>
      <c r="C24" s="33"/>
      <c r="D24" s="33" t="s">
        <v>13</v>
      </c>
      <c r="E24" s="34">
        <v>2</v>
      </c>
      <c r="F24" s="35" t="s">
        <v>14</v>
      </c>
      <c r="G24" s="34"/>
      <c r="H24" s="35"/>
      <c r="I24" s="34"/>
      <c r="J24" s="35"/>
      <c r="K24" s="30" t="s">
        <v>97</v>
      </c>
    </row>
    <row r="25" spans="1:11" ht="12.75">
      <c r="A25" s="141"/>
      <c r="B25" s="32" t="s">
        <v>98</v>
      </c>
      <c r="C25" s="33"/>
      <c r="D25" s="33" t="s">
        <v>13</v>
      </c>
      <c r="E25" s="34">
        <v>1</v>
      </c>
      <c r="F25" s="35"/>
      <c r="G25" s="34"/>
      <c r="H25" s="35"/>
      <c r="I25" s="34"/>
      <c r="J25" s="35"/>
      <c r="K25" s="30"/>
    </row>
    <row r="26" spans="1:11" ht="38.25" customHeight="1">
      <c r="A26" s="141"/>
      <c r="B26" s="32" t="s">
        <v>99</v>
      </c>
      <c r="C26" s="33" t="s">
        <v>13</v>
      </c>
      <c r="D26" s="33"/>
      <c r="E26" s="34">
        <v>12</v>
      </c>
      <c r="F26" s="35" t="s">
        <v>14</v>
      </c>
      <c r="G26" s="34">
        <v>2</v>
      </c>
      <c r="H26" s="35"/>
      <c r="I26" s="34">
        <v>6</v>
      </c>
      <c r="J26" s="35"/>
      <c r="K26" s="30" t="s">
        <v>100</v>
      </c>
    </row>
    <row r="27" spans="1:11" ht="12.75">
      <c r="A27" s="141"/>
      <c r="B27" s="32" t="s">
        <v>101</v>
      </c>
      <c r="C27" s="33"/>
      <c r="D27" s="33" t="s">
        <v>13</v>
      </c>
      <c r="E27" s="34">
        <v>5</v>
      </c>
      <c r="F27" s="35"/>
      <c r="G27" s="34"/>
      <c r="H27" s="35"/>
      <c r="I27" s="34"/>
      <c r="J27" s="35"/>
      <c r="K27" s="30"/>
    </row>
    <row r="28" spans="1:11" ht="12.75">
      <c r="A28" s="141"/>
      <c r="B28" s="32" t="s">
        <v>102</v>
      </c>
      <c r="C28" s="33"/>
      <c r="D28" s="33" t="s">
        <v>13</v>
      </c>
      <c r="E28" s="34">
        <v>1</v>
      </c>
      <c r="F28" s="35"/>
      <c r="G28" s="34"/>
      <c r="H28" s="35"/>
      <c r="I28" s="34"/>
      <c r="J28" s="35"/>
      <c r="K28" s="30"/>
    </row>
    <row r="29" spans="1:11" ht="23.4" customHeight="1">
      <c r="A29" s="141"/>
      <c r="B29" s="32" t="s">
        <v>18</v>
      </c>
      <c r="C29" s="33" t="s">
        <v>13</v>
      </c>
      <c r="D29" s="33"/>
      <c r="E29" s="34">
        <v>20</v>
      </c>
      <c r="F29" s="35" t="s">
        <v>14</v>
      </c>
      <c r="G29" s="34"/>
      <c r="H29" s="35"/>
      <c r="I29" s="34">
        <v>6</v>
      </c>
      <c r="J29" s="35"/>
      <c r="K29" s="30" t="s">
        <v>103</v>
      </c>
    </row>
    <row r="30" spans="1:11" ht="12.75">
      <c r="A30" s="141"/>
      <c r="B30" s="32" t="s">
        <v>104</v>
      </c>
      <c r="C30" s="33"/>
      <c r="D30" s="33" t="s">
        <v>13</v>
      </c>
      <c r="E30" s="34">
        <v>2</v>
      </c>
      <c r="F30" s="35"/>
      <c r="G30" s="34"/>
      <c r="H30" s="35"/>
      <c r="I30" s="34"/>
      <c r="J30" s="35"/>
      <c r="K30" s="30"/>
    </row>
    <row r="31" spans="1:11" ht="24.6" customHeight="1">
      <c r="A31" s="148"/>
      <c r="B31" s="32" t="s">
        <v>105</v>
      </c>
      <c r="C31" s="33" t="s">
        <v>13</v>
      </c>
      <c r="D31" s="33"/>
      <c r="E31" s="34">
        <v>15</v>
      </c>
      <c r="F31" s="35" t="s">
        <v>14</v>
      </c>
      <c r="G31" s="34"/>
      <c r="H31" s="35"/>
      <c r="I31" s="34">
        <v>2</v>
      </c>
      <c r="J31" s="35"/>
      <c r="K31" s="30" t="s">
        <v>106</v>
      </c>
    </row>
    <row r="32" spans="1:11" ht="21" customHeight="1">
      <c r="A32" s="140">
        <v>2016</v>
      </c>
      <c r="B32" s="32" t="s">
        <v>105</v>
      </c>
      <c r="C32" s="33"/>
      <c r="D32" s="33" t="s">
        <v>13</v>
      </c>
      <c r="E32" s="34">
        <v>1</v>
      </c>
      <c r="F32" s="35"/>
      <c r="G32" s="34"/>
      <c r="H32" s="35"/>
      <c r="I32" s="34"/>
      <c r="J32" s="35"/>
      <c r="K32" s="30"/>
    </row>
    <row r="33" spans="1:11" ht="12.75">
      <c r="A33" s="141"/>
      <c r="B33" s="32" t="s">
        <v>107</v>
      </c>
      <c r="C33" s="33"/>
      <c r="D33" s="33" t="s">
        <v>13</v>
      </c>
      <c r="E33" s="34">
        <v>1</v>
      </c>
      <c r="F33" s="35"/>
      <c r="G33" s="34"/>
      <c r="H33" s="35"/>
      <c r="I33" s="34"/>
      <c r="J33" s="35"/>
      <c r="K33" s="30"/>
    </row>
    <row r="34" spans="1:11" ht="12.75">
      <c r="A34" s="141"/>
      <c r="B34" s="32" t="s">
        <v>108</v>
      </c>
      <c r="C34" s="33"/>
      <c r="D34" s="33" t="s">
        <v>13</v>
      </c>
      <c r="E34" s="34">
        <v>5</v>
      </c>
      <c r="F34" s="35"/>
      <c r="G34" s="34"/>
      <c r="H34" s="35"/>
      <c r="I34" s="34"/>
      <c r="J34" s="35"/>
      <c r="K34" s="30"/>
    </row>
    <row r="35" spans="1:11" ht="13.5" customHeight="1">
      <c r="A35" s="141"/>
      <c r="B35" s="32" t="s">
        <v>109</v>
      </c>
      <c r="C35" s="33"/>
      <c r="D35" s="33" t="s">
        <v>13</v>
      </c>
      <c r="E35" s="34">
        <v>8</v>
      </c>
      <c r="F35" s="35"/>
      <c r="G35" s="34"/>
      <c r="H35" s="35"/>
      <c r="I35" s="34"/>
      <c r="J35" s="35"/>
      <c r="K35" s="30"/>
    </row>
    <row r="36" spans="1:11" ht="36" customHeight="1">
      <c r="A36" s="141"/>
      <c r="B36" s="32" t="s">
        <v>110</v>
      </c>
      <c r="C36" s="33" t="s">
        <v>13</v>
      </c>
      <c r="D36" s="33"/>
      <c r="E36" s="34">
        <v>12</v>
      </c>
      <c r="F36" s="35" t="s">
        <v>14</v>
      </c>
      <c r="G36" s="34">
        <v>3</v>
      </c>
      <c r="H36" s="35"/>
      <c r="I36" s="34">
        <v>2</v>
      </c>
      <c r="J36" s="35"/>
      <c r="K36" s="30" t="s">
        <v>111</v>
      </c>
    </row>
    <row r="37" spans="1:11" ht="12.75">
      <c r="A37" s="141"/>
      <c r="B37" s="32" t="s">
        <v>112</v>
      </c>
      <c r="C37" s="33"/>
      <c r="D37" s="33" t="s">
        <v>13</v>
      </c>
      <c r="E37" s="34">
        <v>2</v>
      </c>
      <c r="F37" s="35"/>
      <c r="G37" s="34"/>
      <c r="H37" s="35"/>
      <c r="I37" s="34"/>
      <c r="J37" s="35"/>
      <c r="K37" s="30"/>
    </row>
    <row r="38" spans="1:11" ht="12.75">
      <c r="A38" s="141"/>
      <c r="B38" s="32" t="s">
        <v>113</v>
      </c>
      <c r="C38" s="33"/>
      <c r="D38" s="33" t="s">
        <v>13</v>
      </c>
      <c r="E38" s="34">
        <v>4</v>
      </c>
      <c r="F38" s="35"/>
      <c r="G38" s="34"/>
      <c r="H38" s="35"/>
      <c r="I38" s="34"/>
      <c r="J38" s="35"/>
      <c r="K38" s="30"/>
    </row>
    <row r="39" spans="1:11" ht="12.75">
      <c r="A39" s="141"/>
      <c r="B39" s="32" t="s">
        <v>114</v>
      </c>
      <c r="C39" s="33"/>
      <c r="D39" s="33" t="s">
        <v>13</v>
      </c>
      <c r="E39" s="34">
        <v>3</v>
      </c>
      <c r="F39" s="35"/>
      <c r="G39" s="34"/>
      <c r="H39" s="35"/>
      <c r="I39" s="34"/>
      <c r="J39" s="35"/>
      <c r="K39" s="30"/>
    </row>
    <row r="40" spans="1:11" ht="25.5" customHeight="1">
      <c r="A40" s="141"/>
      <c r="B40" s="32" t="s">
        <v>30</v>
      </c>
      <c r="C40" s="33" t="s">
        <v>13</v>
      </c>
      <c r="D40" s="33"/>
      <c r="E40" s="34">
        <v>20</v>
      </c>
      <c r="F40" s="35" t="s">
        <v>14</v>
      </c>
      <c r="G40" s="34">
        <v>1</v>
      </c>
      <c r="H40" s="35"/>
      <c r="I40" s="34">
        <v>7</v>
      </c>
      <c r="J40" s="35"/>
      <c r="K40" s="30" t="s">
        <v>115</v>
      </c>
    </row>
    <row r="41" spans="1:11" ht="12.75">
      <c r="A41" s="141"/>
      <c r="B41" s="32" t="s">
        <v>30</v>
      </c>
      <c r="C41" s="33"/>
      <c r="D41" s="33" t="s">
        <v>13</v>
      </c>
      <c r="E41" s="34">
        <v>1</v>
      </c>
      <c r="F41" s="35"/>
      <c r="G41" s="34"/>
      <c r="H41" s="35"/>
      <c r="I41" s="34"/>
      <c r="J41" s="35"/>
      <c r="K41" s="30"/>
    </row>
    <row r="42" spans="1:11" ht="12.75">
      <c r="A42" s="141"/>
      <c r="B42" s="32" t="s">
        <v>116</v>
      </c>
      <c r="C42" s="33"/>
      <c r="D42" s="33" t="s">
        <v>13</v>
      </c>
      <c r="E42" s="34">
        <v>11</v>
      </c>
      <c r="F42" s="35"/>
      <c r="G42" s="34">
        <v>2</v>
      </c>
      <c r="H42" s="35"/>
      <c r="I42" s="34"/>
      <c r="J42" s="35"/>
      <c r="K42" s="30"/>
    </row>
    <row r="43" spans="1:11" ht="12.75">
      <c r="A43" s="141"/>
      <c r="B43" s="32" t="s">
        <v>117</v>
      </c>
      <c r="C43" s="33"/>
      <c r="D43" s="33" t="s">
        <v>13</v>
      </c>
      <c r="E43" s="34">
        <v>1</v>
      </c>
      <c r="F43" s="35"/>
      <c r="G43" s="34"/>
      <c r="H43" s="35"/>
      <c r="I43" s="34"/>
      <c r="J43" s="35"/>
      <c r="K43" s="30"/>
    </row>
    <row r="44" spans="1:11" ht="13.5" customHeight="1">
      <c r="A44" s="141"/>
      <c r="B44" s="32" t="s">
        <v>118</v>
      </c>
      <c r="C44" s="33"/>
      <c r="D44" s="33" t="s">
        <v>13</v>
      </c>
      <c r="E44" s="34">
        <v>3</v>
      </c>
      <c r="F44" s="35"/>
      <c r="G44" s="34"/>
      <c r="H44" s="35"/>
      <c r="I44" s="34"/>
      <c r="J44" s="35"/>
      <c r="K44" s="30"/>
    </row>
    <row r="45" spans="1:11" ht="25.2" customHeight="1">
      <c r="A45" s="141"/>
      <c r="B45" s="32" t="s">
        <v>119</v>
      </c>
      <c r="C45" s="33" t="s">
        <v>13</v>
      </c>
      <c r="D45" s="33"/>
      <c r="E45" s="34">
        <v>7</v>
      </c>
      <c r="F45" s="35" t="s">
        <v>14</v>
      </c>
      <c r="G45" s="34">
        <v>5</v>
      </c>
      <c r="H45" s="35"/>
      <c r="I45" s="34">
        <v>6</v>
      </c>
      <c r="J45" s="35"/>
      <c r="K45" s="30" t="s">
        <v>120</v>
      </c>
    </row>
    <row r="46" spans="1:11" ht="12.75">
      <c r="A46" s="141"/>
      <c r="B46" s="32" t="s">
        <v>121</v>
      </c>
      <c r="C46" s="33"/>
      <c r="D46" s="33" t="s">
        <v>13</v>
      </c>
      <c r="E46" s="34">
        <v>3</v>
      </c>
      <c r="F46" s="35"/>
      <c r="G46" s="34">
        <v>1</v>
      </c>
      <c r="H46" s="35"/>
      <c r="I46" s="34"/>
      <c r="J46" s="35"/>
      <c r="K46" s="30"/>
    </row>
    <row r="47" spans="1:11" ht="12.75">
      <c r="A47" s="141"/>
      <c r="B47" s="32" t="s">
        <v>75</v>
      </c>
      <c r="C47" s="33"/>
      <c r="D47" s="33" t="s">
        <v>13</v>
      </c>
      <c r="E47" s="34">
        <v>13</v>
      </c>
      <c r="F47" s="35"/>
      <c r="G47" s="34"/>
      <c r="H47" s="35"/>
      <c r="I47" s="34"/>
      <c r="J47" s="35"/>
      <c r="K47" s="30"/>
    </row>
    <row r="48" spans="1:11" ht="34.2" customHeight="1">
      <c r="A48" s="141"/>
      <c r="B48" s="32" t="s">
        <v>76</v>
      </c>
      <c r="C48" s="33" t="s">
        <v>13</v>
      </c>
      <c r="D48" s="33"/>
      <c r="E48" s="34">
        <v>11</v>
      </c>
      <c r="F48" s="35" t="s">
        <v>14</v>
      </c>
      <c r="G48" s="34">
        <v>4</v>
      </c>
      <c r="H48" s="35"/>
      <c r="I48" s="34">
        <v>6</v>
      </c>
      <c r="J48" s="35"/>
      <c r="K48" s="30" t="s">
        <v>122</v>
      </c>
    </row>
    <row r="49" spans="1:11" ht="12.75">
      <c r="A49" s="141"/>
      <c r="B49" s="32" t="s">
        <v>76</v>
      </c>
      <c r="C49" s="33"/>
      <c r="D49" s="33" t="s">
        <v>13</v>
      </c>
      <c r="E49" s="34">
        <v>1</v>
      </c>
      <c r="F49" s="35"/>
      <c r="G49" s="34"/>
      <c r="H49" s="35"/>
      <c r="I49" s="34"/>
      <c r="J49" s="35"/>
      <c r="K49" s="30"/>
    </row>
    <row r="50" spans="1:11" ht="12.75">
      <c r="A50" s="141"/>
      <c r="B50" s="32" t="s">
        <v>123</v>
      </c>
      <c r="C50" s="33"/>
      <c r="D50" s="33" t="s">
        <v>13</v>
      </c>
      <c r="E50" s="34">
        <v>23</v>
      </c>
      <c r="F50" s="35"/>
      <c r="G50" s="34">
        <v>5</v>
      </c>
      <c r="H50" s="35"/>
      <c r="I50" s="34"/>
      <c r="J50" s="35"/>
      <c r="K50" s="30"/>
    </row>
    <row r="51" spans="1:11" ht="24" customHeight="1">
      <c r="A51" s="141"/>
      <c r="B51" s="32" t="s">
        <v>124</v>
      </c>
      <c r="C51" s="33" t="s">
        <v>13</v>
      </c>
      <c r="D51" s="33"/>
      <c r="E51" s="34">
        <v>24</v>
      </c>
      <c r="F51" s="35" t="s">
        <v>14</v>
      </c>
      <c r="G51" s="34">
        <v>2</v>
      </c>
      <c r="H51" s="35"/>
      <c r="I51" s="34"/>
      <c r="J51" s="35"/>
      <c r="K51" s="30" t="s">
        <v>125</v>
      </c>
    </row>
    <row r="52" spans="1:11" ht="12.75">
      <c r="A52" s="141"/>
      <c r="B52" s="32" t="s">
        <v>124</v>
      </c>
      <c r="C52" s="33"/>
      <c r="D52" s="33" t="s">
        <v>13</v>
      </c>
      <c r="E52" s="34">
        <v>1</v>
      </c>
      <c r="F52" s="35"/>
      <c r="G52" s="34"/>
      <c r="H52" s="35"/>
      <c r="I52" s="34"/>
      <c r="J52" s="35"/>
      <c r="K52" s="30"/>
    </row>
    <row r="53" spans="1:11" ht="13.5" customHeight="1">
      <c r="A53" s="148"/>
      <c r="B53" s="32" t="s">
        <v>126</v>
      </c>
      <c r="C53" s="33"/>
      <c r="D53" s="33" t="s">
        <v>13</v>
      </c>
      <c r="E53" s="34">
        <v>1</v>
      </c>
      <c r="F53" s="35"/>
      <c r="G53" s="34"/>
      <c r="H53" s="35"/>
      <c r="I53" s="34"/>
      <c r="J53" s="35"/>
      <c r="K53" s="30"/>
    </row>
    <row r="54" spans="1:11" ht="3" customHeight="1">
      <c r="A54" s="7"/>
      <c r="B54" s="8"/>
      <c r="C54" s="8"/>
      <c r="D54" s="8"/>
      <c r="E54" s="8"/>
      <c r="F54" s="8"/>
      <c r="G54" s="8"/>
      <c r="H54" s="8"/>
      <c r="I54" s="8"/>
      <c r="J54" s="8"/>
      <c r="K54" s="9"/>
    </row>
    <row r="55" spans="1:12" s="5" customFormat="1" ht="15.75" customHeight="1">
      <c r="A55" s="23" t="s">
        <v>41</v>
      </c>
      <c r="B55" s="48">
        <f>+C55+D55</f>
        <v>44</v>
      </c>
      <c r="C55" s="48">
        <f>COUNTIF(C10:C54,"X")</f>
        <v>12</v>
      </c>
      <c r="D55" s="48">
        <f>COUNTIF(D10:D54,"X")</f>
        <v>32</v>
      </c>
      <c r="E55" s="149">
        <f>SUM(E10:E53)</f>
        <v>322</v>
      </c>
      <c r="F55" s="150"/>
      <c r="G55" s="49">
        <f>SUM(G10:G53)</f>
        <v>30</v>
      </c>
      <c r="H55" s="38"/>
      <c r="I55" s="49">
        <f>SUM(I10:I53)</f>
        <v>54</v>
      </c>
      <c r="J55" s="38"/>
      <c r="K55" s="21"/>
      <c r="L55" s="78">
        <f>SUM(E55:J55)</f>
        <v>406</v>
      </c>
    </row>
    <row r="56" spans="1:12" s="5" customFormat="1" ht="3" customHeight="1">
      <c r="A56" s="10"/>
      <c r="B56" s="39"/>
      <c r="C56" s="39"/>
      <c r="D56" s="39"/>
      <c r="E56" s="39"/>
      <c r="F56" s="39"/>
      <c r="G56" s="39"/>
      <c r="H56" s="39"/>
      <c r="I56" s="39"/>
      <c r="J56" s="39"/>
      <c r="K56" s="12"/>
      <c r="L56" s="79"/>
    </row>
    <row r="57" spans="1:12" s="5" customFormat="1" ht="15.75" customHeight="1">
      <c r="A57" s="23" t="s">
        <v>42</v>
      </c>
      <c r="B57" s="40">
        <f>+C57+D57</f>
        <v>1</v>
      </c>
      <c r="C57" s="40">
        <f>C55/B55</f>
        <v>0.2727272727272727</v>
      </c>
      <c r="D57" s="40">
        <f>+D55/B55</f>
        <v>0.7272727272727273</v>
      </c>
      <c r="E57" s="146">
        <f>+E55/L55</f>
        <v>0.7931034482758621</v>
      </c>
      <c r="F57" s="147"/>
      <c r="G57" s="146">
        <f>+G55/L55</f>
        <v>0.07389162561576355</v>
      </c>
      <c r="H57" s="147"/>
      <c r="I57" s="146">
        <f>+I55/L55</f>
        <v>0.1330049261083744</v>
      </c>
      <c r="J57" s="147"/>
      <c r="K57" s="21"/>
      <c r="L57" s="80">
        <f>SUM(E57:J57)</f>
        <v>1</v>
      </c>
    </row>
  </sheetData>
  <mergeCells count="13">
    <mergeCell ref="I7:J8"/>
    <mergeCell ref="K7:K8"/>
    <mergeCell ref="A10:A31"/>
    <mergeCell ref="E55:F55"/>
    <mergeCell ref="E57:F57"/>
    <mergeCell ref="G57:H57"/>
    <mergeCell ref="I57:J57"/>
    <mergeCell ref="A32:A53"/>
    <mergeCell ref="A7:A8"/>
    <mergeCell ref="B7:B8"/>
    <mergeCell ref="C7:D7"/>
    <mergeCell ref="E7:F8"/>
    <mergeCell ref="G7:H8"/>
  </mergeCells>
  <printOptions/>
  <pageMargins left="0.5511811023622047" right="0.2362204724409449" top="0.3937007874015748" bottom="0.6299212598425197" header="0" footer="0"/>
  <pageSetup firstPageNumber="4" useFirstPageNumber="1" horizontalDpi="600" verticalDpi="600" orientation="landscape"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49"/>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09"/>
      <c r="B9" s="16"/>
      <c r="C9" s="17"/>
      <c r="D9" s="17"/>
      <c r="E9" s="17"/>
      <c r="F9" s="17"/>
      <c r="G9" s="16"/>
      <c r="H9" s="16"/>
      <c r="I9" s="16"/>
      <c r="J9" s="16"/>
      <c r="K9" s="6"/>
    </row>
    <row r="10" spans="1:11" ht="13.5" customHeight="1">
      <c r="A10" s="140">
        <v>2017</v>
      </c>
      <c r="B10" s="60" t="s">
        <v>127</v>
      </c>
      <c r="C10" s="42" t="s">
        <v>13</v>
      </c>
      <c r="D10" s="42"/>
      <c r="E10" s="45">
        <v>6</v>
      </c>
      <c r="F10" s="44"/>
      <c r="G10" s="45">
        <v>3</v>
      </c>
      <c r="H10" s="44"/>
      <c r="I10" s="45">
        <v>4</v>
      </c>
      <c r="J10" s="44"/>
      <c r="K10" s="29"/>
    </row>
    <row r="11" spans="1:11" ht="13.5" customHeight="1">
      <c r="A11" s="141"/>
      <c r="B11" s="61" t="s">
        <v>82</v>
      </c>
      <c r="C11" s="33"/>
      <c r="D11" s="33" t="s">
        <v>13</v>
      </c>
      <c r="E11" s="34">
        <v>4</v>
      </c>
      <c r="F11" s="35"/>
      <c r="G11" s="34"/>
      <c r="H11" s="35"/>
      <c r="I11" s="34"/>
      <c r="J11" s="35"/>
      <c r="K11" s="30"/>
    </row>
    <row r="12" spans="1:11" ht="13.5" customHeight="1">
      <c r="A12" s="141"/>
      <c r="B12" s="61" t="s">
        <v>45</v>
      </c>
      <c r="C12" s="33"/>
      <c r="D12" s="33" t="s">
        <v>13</v>
      </c>
      <c r="E12" s="34">
        <v>4</v>
      </c>
      <c r="F12" s="35"/>
      <c r="G12" s="34"/>
      <c r="H12" s="35"/>
      <c r="I12" s="34"/>
      <c r="J12" s="35"/>
      <c r="K12" s="30"/>
    </row>
    <row r="13" spans="1:11" ht="13.5" customHeight="1">
      <c r="A13" s="141"/>
      <c r="B13" s="61" t="s">
        <v>128</v>
      </c>
      <c r="C13" s="33" t="s">
        <v>13</v>
      </c>
      <c r="D13" s="33"/>
      <c r="E13" s="34">
        <v>12</v>
      </c>
      <c r="F13" s="35"/>
      <c r="G13" s="34"/>
      <c r="H13" s="35"/>
      <c r="I13" s="34">
        <v>5</v>
      </c>
      <c r="J13" s="35"/>
      <c r="K13" s="30"/>
    </row>
    <row r="14" spans="1:11" ht="13.5" customHeight="1">
      <c r="A14" s="141"/>
      <c r="B14" s="61" t="s">
        <v>129</v>
      </c>
      <c r="C14" s="33"/>
      <c r="D14" s="33" t="s">
        <v>13</v>
      </c>
      <c r="E14" s="34">
        <v>1</v>
      </c>
      <c r="F14" s="35"/>
      <c r="G14" s="34"/>
      <c r="H14" s="35"/>
      <c r="I14" s="34"/>
      <c r="J14" s="35"/>
      <c r="K14" s="30"/>
    </row>
    <row r="15" spans="1:11" ht="15.75" customHeight="1">
      <c r="A15" s="141"/>
      <c r="B15" s="61" t="s">
        <v>130</v>
      </c>
      <c r="C15" s="33"/>
      <c r="D15" s="33" t="s">
        <v>13</v>
      </c>
      <c r="E15" s="34">
        <v>6</v>
      </c>
      <c r="F15" s="35" t="s">
        <v>14</v>
      </c>
      <c r="G15" s="34"/>
      <c r="H15" s="35"/>
      <c r="I15" s="34">
        <v>1</v>
      </c>
      <c r="J15" s="35"/>
      <c r="K15" s="30" t="s">
        <v>131</v>
      </c>
    </row>
    <row r="16" spans="1:11" ht="13.5" customHeight="1">
      <c r="A16" s="141"/>
      <c r="B16" s="62" t="s">
        <v>88</v>
      </c>
      <c r="C16" s="52"/>
      <c r="D16" s="52" t="s">
        <v>13</v>
      </c>
      <c r="E16" s="55">
        <v>1</v>
      </c>
      <c r="F16" s="56"/>
      <c r="G16" s="55"/>
      <c r="H16" s="56"/>
      <c r="I16" s="55"/>
      <c r="J16" s="56"/>
      <c r="K16" s="57"/>
    </row>
    <row r="17" spans="1:11" ht="39" customHeight="1">
      <c r="A17" s="141"/>
      <c r="B17" s="62" t="s">
        <v>132</v>
      </c>
      <c r="C17" s="52" t="s">
        <v>13</v>
      </c>
      <c r="D17" s="52"/>
      <c r="E17" s="34">
        <v>10</v>
      </c>
      <c r="F17" s="35" t="s">
        <v>14</v>
      </c>
      <c r="G17" s="34">
        <v>2</v>
      </c>
      <c r="H17" s="35"/>
      <c r="I17" s="34">
        <v>7</v>
      </c>
      <c r="J17" s="35" t="s">
        <v>133</v>
      </c>
      <c r="K17" s="30" t="s">
        <v>134</v>
      </c>
    </row>
    <row r="18" spans="1:11" ht="23.1" customHeight="1">
      <c r="A18" s="141"/>
      <c r="B18" s="62" t="s">
        <v>132</v>
      </c>
      <c r="C18" s="52"/>
      <c r="D18" s="52" t="s">
        <v>13</v>
      </c>
      <c r="E18" s="53">
        <v>8</v>
      </c>
      <c r="F18" s="54" t="s">
        <v>14</v>
      </c>
      <c r="G18" s="53"/>
      <c r="H18" s="54"/>
      <c r="I18" s="53"/>
      <c r="J18" s="54"/>
      <c r="K18" s="30" t="s">
        <v>135</v>
      </c>
    </row>
    <row r="19" spans="1:11" ht="13.5" customHeight="1">
      <c r="A19" s="141"/>
      <c r="B19" s="62" t="s">
        <v>136</v>
      </c>
      <c r="C19" s="52"/>
      <c r="D19" s="52" t="s">
        <v>13</v>
      </c>
      <c r="E19" s="53">
        <v>2</v>
      </c>
      <c r="F19" s="54"/>
      <c r="G19" s="53"/>
      <c r="H19" s="54"/>
      <c r="I19" s="53"/>
      <c r="J19" s="54"/>
      <c r="K19" s="30"/>
    </row>
    <row r="20" spans="1:11" ht="13.5" customHeight="1">
      <c r="A20" s="141"/>
      <c r="B20" s="62" t="s">
        <v>137</v>
      </c>
      <c r="C20" s="52" t="s">
        <v>13</v>
      </c>
      <c r="D20" s="52"/>
      <c r="E20" s="53">
        <v>7</v>
      </c>
      <c r="F20" s="54"/>
      <c r="G20" s="53">
        <v>1</v>
      </c>
      <c r="H20" s="54"/>
      <c r="I20" s="53">
        <v>3</v>
      </c>
      <c r="J20" s="54"/>
      <c r="K20" s="30"/>
    </row>
    <row r="21" spans="1:11" ht="13.5" customHeight="1">
      <c r="A21" s="141"/>
      <c r="B21" s="62" t="s">
        <v>138</v>
      </c>
      <c r="C21" s="52"/>
      <c r="D21" s="52" t="s">
        <v>13</v>
      </c>
      <c r="E21" s="53">
        <v>13</v>
      </c>
      <c r="F21" s="54"/>
      <c r="G21" s="53"/>
      <c r="H21" s="54"/>
      <c r="I21" s="53">
        <v>2</v>
      </c>
      <c r="J21" s="54"/>
      <c r="K21" s="30"/>
    </row>
    <row r="22" spans="1:11" ht="13.5" customHeight="1">
      <c r="A22" s="141"/>
      <c r="B22" s="62" t="s">
        <v>139</v>
      </c>
      <c r="C22" s="52"/>
      <c r="D22" s="52" t="s">
        <v>13</v>
      </c>
      <c r="E22" s="53">
        <v>1</v>
      </c>
      <c r="F22" s="54"/>
      <c r="G22" s="53"/>
      <c r="H22" s="54"/>
      <c r="I22" s="53"/>
      <c r="J22" s="54"/>
      <c r="K22" s="30"/>
    </row>
    <row r="23" spans="1:11" ht="13.5" customHeight="1">
      <c r="A23" s="141"/>
      <c r="B23" s="62" t="s">
        <v>98</v>
      </c>
      <c r="C23" s="52" t="s">
        <v>13</v>
      </c>
      <c r="D23" s="52"/>
      <c r="E23" s="53">
        <v>11</v>
      </c>
      <c r="F23" s="54"/>
      <c r="G23" s="53">
        <v>3</v>
      </c>
      <c r="H23" s="54"/>
      <c r="I23" s="53">
        <v>4</v>
      </c>
      <c r="J23" s="54"/>
      <c r="K23" s="30"/>
    </row>
    <row r="24" spans="1:11" ht="13.5" customHeight="1">
      <c r="A24" s="141"/>
      <c r="B24" s="62" t="s">
        <v>98</v>
      </c>
      <c r="C24" s="52"/>
      <c r="D24" s="52" t="s">
        <v>13</v>
      </c>
      <c r="E24" s="53">
        <v>4</v>
      </c>
      <c r="F24" s="54"/>
      <c r="G24" s="53"/>
      <c r="H24" s="54"/>
      <c r="I24" s="53"/>
      <c r="J24" s="54"/>
      <c r="K24" s="30"/>
    </row>
    <row r="25" spans="1:11" ht="13.5" customHeight="1">
      <c r="A25" s="141"/>
      <c r="B25" s="62" t="s">
        <v>140</v>
      </c>
      <c r="C25" s="52"/>
      <c r="D25" s="52" t="s">
        <v>13</v>
      </c>
      <c r="E25" s="53">
        <v>5</v>
      </c>
      <c r="F25" s="54"/>
      <c r="G25" s="53">
        <v>1</v>
      </c>
      <c r="H25" s="54"/>
      <c r="I25" s="53">
        <v>1</v>
      </c>
      <c r="J25" s="54"/>
      <c r="K25" s="30"/>
    </row>
    <row r="26" spans="1:11" ht="13.5" customHeight="1">
      <c r="A26" s="141"/>
      <c r="B26" s="62" t="s">
        <v>141</v>
      </c>
      <c r="C26" s="52"/>
      <c r="D26" s="52" t="s">
        <v>13</v>
      </c>
      <c r="E26" s="53">
        <v>4</v>
      </c>
      <c r="F26" s="54"/>
      <c r="G26" s="53">
        <v>2</v>
      </c>
      <c r="H26" s="54"/>
      <c r="I26" s="53"/>
      <c r="J26" s="54"/>
      <c r="K26" s="30"/>
    </row>
    <row r="27" spans="1:11" ht="19.5" customHeight="1">
      <c r="A27" s="141"/>
      <c r="B27" s="62" t="s">
        <v>142</v>
      </c>
      <c r="C27" s="52" t="s">
        <v>13</v>
      </c>
      <c r="D27" s="52"/>
      <c r="E27" s="53">
        <v>7</v>
      </c>
      <c r="F27" s="54"/>
      <c r="G27" s="53"/>
      <c r="H27" s="54"/>
      <c r="I27" s="53">
        <v>5</v>
      </c>
      <c r="J27" s="54" t="s">
        <v>14</v>
      </c>
      <c r="K27" s="58" t="s">
        <v>143</v>
      </c>
    </row>
    <row r="28" spans="1:11" ht="13.5" customHeight="1">
      <c r="A28" s="141"/>
      <c r="B28" s="62" t="s">
        <v>144</v>
      </c>
      <c r="C28" s="52"/>
      <c r="D28" s="52" t="s">
        <v>13</v>
      </c>
      <c r="E28" s="53">
        <v>1</v>
      </c>
      <c r="F28" s="54"/>
      <c r="G28" s="53"/>
      <c r="H28" s="54"/>
      <c r="I28" s="53"/>
      <c r="J28" s="54"/>
      <c r="K28" s="58"/>
    </row>
    <row r="29" spans="1:11" ht="13.5" customHeight="1">
      <c r="A29" s="141"/>
      <c r="B29" s="62" t="s">
        <v>145</v>
      </c>
      <c r="C29" s="52" t="s">
        <v>13</v>
      </c>
      <c r="D29" s="52"/>
      <c r="E29" s="53">
        <v>9</v>
      </c>
      <c r="F29" s="54"/>
      <c r="G29" s="53"/>
      <c r="H29" s="54"/>
      <c r="I29" s="53">
        <v>3</v>
      </c>
      <c r="J29" s="54"/>
      <c r="K29" s="58"/>
    </row>
    <row r="30" spans="1:11" ht="24.6" customHeight="1">
      <c r="A30" s="141"/>
      <c r="B30" s="62" t="s">
        <v>146</v>
      </c>
      <c r="C30" s="52"/>
      <c r="D30" s="52" t="s">
        <v>13</v>
      </c>
      <c r="E30" s="53">
        <v>11</v>
      </c>
      <c r="F30" s="54"/>
      <c r="G30" s="53"/>
      <c r="H30" s="54"/>
      <c r="I30" s="53">
        <v>1</v>
      </c>
      <c r="J30" s="54" t="s">
        <v>14</v>
      </c>
      <c r="K30" s="59" t="s">
        <v>147</v>
      </c>
    </row>
    <row r="31" spans="1:11" ht="33" customHeight="1">
      <c r="A31" s="141"/>
      <c r="B31" s="62" t="s">
        <v>112</v>
      </c>
      <c r="C31" s="52" t="s">
        <v>13</v>
      </c>
      <c r="D31" s="52"/>
      <c r="E31" s="53">
        <v>5</v>
      </c>
      <c r="F31" s="54" t="s">
        <v>14</v>
      </c>
      <c r="G31" s="53">
        <v>1</v>
      </c>
      <c r="H31" s="54"/>
      <c r="I31" s="53">
        <v>5</v>
      </c>
      <c r="J31" s="54" t="s">
        <v>133</v>
      </c>
      <c r="K31" s="59" t="s">
        <v>148</v>
      </c>
    </row>
    <row r="32" spans="1:11" ht="13.5" customHeight="1">
      <c r="A32" s="141"/>
      <c r="B32" s="32" t="s">
        <v>112</v>
      </c>
      <c r="C32" s="33"/>
      <c r="D32" s="33" t="s">
        <v>13</v>
      </c>
      <c r="E32" s="34">
        <v>1</v>
      </c>
      <c r="F32" s="35"/>
      <c r="G32" s="34"/>
      <c r="H32" s="35"/>
      <c r="I32" s="34"/>
      <c r="J32" s="35"/>
      <c r="K32" s="59"/>
    </row>
    <row r="33" spans="1:11" ht="22.2" customHeight="1">
      <c r="A33" s="141"/>
      <c r="B33" s="32" t="s">
        <v>149</v>
      </c>
      <c r="C33" s="33"/>
      <c r="D33" s="33" t="s">
        <v>13</v>
      </c>
      <c r="E33" s="34">
        <v>10</v>
      </c>
      <c r="F33" s="35" t="s">
        <v>14</v>
      </c>
      <c r="G33" s="34"/>
      <c r="H33" s="35"/>
      <c r="I33" s="34"/>
      <c r="J33" s="35"/>
      <c r="K33" s="59" t="s">
        <v>150</v>
      </c>
    </row>
    <row r="34" spans="1:11" ht="13.5" customHeight="1">
      <c r="A34" s="141"/>
      <c r="B34" s="51" t="s">
        <v>151</v>
      </c>
      <c r="C34" s="52" t="s">
        <v>13</v>
      </c>
      <c r="D34" s="52"/>
      <c r="E34" s="53">
        <v>2</v>
      </c>
      <c r="F34" s="54"/>
      <c r="G34" s="53"/>
      <c r="H34" s="54"/>
      <c r="I34" s="53">
        <v>3</v>
      </c>
      <c r="J34" s="54" t="s">
        <v>14</v>
      </c>
      <c r="K34" s="58" t="s">
        <v>152</v>
      </c>
    </row>
    <row r="35" spans="1:11" ht="13.5" customHeight="1">
      <c r="A35" s="141"/>
      <c r="B35" s="51" t="s">
        <v>153</v>
      </c>
      <c r="C35" s="52" t="s">
        <v>13</v>
      </c>
      <c r="D35" s="52"/>
      <c r="E35" s="53">
        <v>12</v>
      </c>
      <c r="F35" s="54" t="s">
        <v>14</v>
      </c>
      <c r="G35" s="53">
        <v>4</v>
      </c>
      <c r="H35" s="54"/>
      <c r="I35" s="53">
        <v>7</v>
      </c>
      <c r="J35" s="54"/>
      <c r="K35" s="59" t="s">
        <v>154</v>
      </c>
    </row>
    <row r="36" spans="1:11" ht="13.5" customHeight="1">
      <c r="A36" s="148"/>
      <c r="B36" s="32" t="s">
        <v>155</v>
      </c>
      <c r="C36" s="33"/>
      <c r="D36" s="33" t="s">
        <v>13</v>
      </c>
      <c r="E36" s="34">
        <v>5</v>
      </c>
      <c r="F36" s="35"/>
      <c r="G36" s="34"/>
      <c r="H36" s="35"/>
      <c r="I36" s="34"/>
      <c r="J36" s="35"/>
      <c r="K36" s="59"/>
    </row>
    <row r="37" spans="1:11" ht="13.5" customHeight="1">
      <c r="A37" s="140">
        <v>2017</v>
      </c>
      <c r="B37" s="32" t="s">
        <v>156</v>
      </c>
      <c r="C37" s="33"/>
      <c r="D37" s="33" t="s">
        <v>13</v>
      </c>
      <c r="E37" s="34">
        <v>5</v>
      </c>
      <c r="F37" s="35"/>
      <c r="G37" s="34"/>
      <c r="H37" s="35"/>
      <c r="I37" s="34"/>
      <c r="J37" s="35"/>
      <c r="K37" s="59"/>
    </row>
    <row r="38" spans="1:11" ht="13.5" customHeight="1">
      <c r="A38" s="141"/>
      <c r="B38" s="51" t="s">
        <v>72</v>
      </c>
      <c r="C38" s="52"/>
      <c r="D38" s="52" t="s">
        <v>13</v>
      </c>
      <c r="E38" s="53">
        <v>2</v>
      </c>
      <c r="F38" s="54"/>
      <c r="G38" s="53"/>
      <c r="H38" s="54"/>
      <c r="I38" s="53"/>
      <c r="J38" s="54"/>
      <c r="K38" s="59"/>
    </row>
    <row r="39" spans="1:11" ht="13.5" customHeight="1">
      <c r="A39" s="141"/>
      <c r="B39" s="51" t="s">
        <v>157</v>
      </c>
      <c r="C39" s="52"/>
      <c r="D39" s="52" t="s">
        <v>13</v>
      </c>
      <c r="E39" s="53">
        <v>3</v>
      </c>
      <c r="F39" s="54"/>
      <c r="G39" s="53"/>
      <c r="H39" s="54"/>
      <c r="I39" s="53"/>
      <c r="J39" s="54"/>
      <c r="K39" s="59"/>
    </row>
    <row r="40" spans="1:11" ht="13.5" customHeight="1">
      <c r="A40" s="141"/>
      <c r="B40" s="51" t="s">
        <v>158</v>
      </c>
      <c r="C40" s="52" t="s">
        <v>13</v>
      </c>
      <c r="D40" s="52"/>
      <c r="E40" s="53">
        <v>11</v>
      </c>
      <c r="F40" s="54" t="s">
        <v>14</v>
      </c>
      <c r="G40" s="53"/>
      <c r="H40" s="54"/>
      <c r="I40" s="53">
        <v>11</v>
      </c>
      <c r="J40" s="54"/>
      <c r="K40" s="59" t="s">
        <v>159</v>
      </c>
    </row>
    <row r="41" spans="1:11" ht="13.5" customHeight="1">
      <c r="A41" s="141"/>
      <c r="B41" s="51" t="s">
        <v>158</v>
      </c>
      <c r="C41" s="52"/>
      <c r="D41" s="52" t="s">
        <v>13</v>
      </c>
      <c r="E41" s="53">
        <v>1</v>
      </c>
      <c r="F41" s="54"/>
      <c r="G41" s="53">
        <v>1</v>
      </c>
      <c r="H41" s="54"/>
      <c r="I41" s="53"/>
      <c r="J41" s="54"/>
      <c r="K41" s="59"/>
    </row>
    <row r="42" spans="1:11" ht="13.5" customHeight="1">
      <c r="A42" s="141"/>
      <c r="B42" s="51" t="s">
        <v>160</v>
      </c>
      <c r="C42" s="52"/>
      <c r="D42" s="52" t="s">
        <v>13</v>
      </c>
      <c r="E42" s="53">
        <v>5</v>
      </c>
      <c r="F42" s="54"/>
      <c r="G42" s="53">
        <v>3</v>
      </c>
      <c r="H42" s="54"/>
      <c r="I42" s="53"/>
      <c r="J42" s="54"/>
      <c r="K42" s="59"/>
    </row>
    <row r="43" spans="1:11" ht="13.5" customHeight="1">
      <c r="A43" s="141"/>
      <c r="B43" s="51" t="s">
        <v>161</v>
      </c>
      <c r="C43" s="52"/>
      <c r="D43" s="52" t="s">
        <v>13</v>
      </c>
      <c r="E43" s="53">
        <v>3</v>
      </c>
      <c r="F43" s="54"/>
      <c r="G43" s="53"/>
      <c r="H43" s="54"/>
      <c r="I43" s="53"/>
      <c r="J43" s="54"/>
      <c r="K43" s="59"/>
    </row>
    <row r="44" spans="1:11" ht="13.5" customHeight="1">
      <c r="A44" s="141"/>
      <c r="B44" s="51" t="s">
        <v>78</v>
      </c>
      <c r="C44" s="52" t="s">
        <v>13</v>
      </c>
      <c r="D44" s="52"/>
      <c r="E44" s="53">
        <v>18</v>
      </c>
      <c r="F44" s="54"/>
      <c r="G44" s="53"/>
      <c r="H44" s="54"/>
      <c r="I44" s="53">
        <v>4</v>
      </c>
      <c r="J44" s="54" t="s">
        <v>14</v>
      </c>
      <c r="K44" s="58" t="s">
        <v>162</v>
      </c>
    </row>
    <row r="45" spans="1:11" ht="13.5" customHeight="1">
      <c r="A45" s="148"/>
      <c r="B45" s="51" t="s">
        <v>163</v>
      </c>
      <c r="C45" s="52"/>
      <c r="D45" s="52" t="s">
        <v>13</v>
      </c>
      <c r="E45" s="53">
        <v>1</v>
      </c>
      <c r="F45" s="54"/>
      <c r="G45" s="53"/>
      <c r="H45" s="54"/>
      <c r="I45" s="53"/>
      <c r="J45" s="54"/>
      <c r="K45" s="58"/>
    </row>
    <row r="46" spans="1:11" ht="3" customHeight="1">
      <c r="A46" s="7"/>
      <c r="B46" s="8"/>
      <c r="C46" s="8"/>
      <c r="D46" s="8"/>
      <c r="E46" s="8"/>
      <c r="F46" s="8"/>
      <c r="G46" s="8"/>
      <c r="H46" s="8"/>
      <c r="I46" s="8"/>
      <c r="J46" s="8"/>
      <c r="K46" s="9"/>
    </row>
    <row r="47" spans="1:12" s="5" customFormat="1" ht="15.75" customHeight="1">
      <c r="A47" s="23" t="s">
        <v>41</v>
      </c>
      <c r="B47" s="48">
        <f>+C47+D47</f>
        <v>36</v>
      </c>
      <c r="C47" s="48">
        <f>COUNTIF(C10:C46,"X")</f>
        <v>12</v>
      </c>
      <c r="D47" s="48">
        <f>COUNTIF(D10:D46,"X")</f>
        <v>24</v>
      </c>
      <c r="E47" s="149">
        <f>SUM(E10:E45)</f>
        <v>211</v>
      </c>
      <c r="F47" s="150"/>
      <c r="G47" s="49">
        <f>SUM(G10:G45)</f>
        <v>21</v>
      </c>
      <c r="H47" s="38"/>
      <c r="I47" s="49">
        <f>SUM(I10:I45)</f>
        <v>66</v>
      </c>
      <c r="J47" s="38"/>
      <c r="K47" s="21"/>
      <c r="L47" s="78">
        <f>SUM(E47:J47)</f>
        <v>298</v>
      </c>
    </row>
    <row r="48" spans="1:12" s="5" customFormat="1" ht="3" customHeight="1">
      <c r="A48" s="10"/>
      <c r="B48" s="39"/>
      <c r="C48" s="39"/>
      <c r="D48" s="39"/>
      <c r="E48" s="39"/>
      <c r="F48" s="39"/>
      <c r="G48" s="39"/>
      <c r="H48" s="39"/>
      <c r="I48" s="39"/>
      <c r="J48" s="39"/>
      <c r="K48" s="12"/>
      <c r="L48" s="79"/>
    </row>
    <row r="49" spans="1:12" s="5" customFormat="1" ht="15.75" customHeight="1">
      <c r="A49" s="23" t="s">
        <v>42</v>
      </c>
      <c r="B49" s="40">
        <f>+C49+D49</f>
        <v>1</v>
      </c>
      <c r="C49" s="40">
        <f>C47/B47</f>
        <v>0.3333333333333333</v>
      </c>
      <c r="D49" s="40">
        <f>+D47/B47</f>
        <v>0.6666666666666666</v>
      </c>
      <c r="E49" s="146">
        <f>+E47/L47</f>
        <v>0.7080536912751678</v>
      </c>
      <c r="F49" s="147"/>
      <c r="G49" s="146">
        <f>+G47/L47</f>
        <v>0.07046979865771812</v>
      </c>
      <c r="H49" s="147"/>
      <c r="I49" s="146">
        <f>+I47/L47</f>
        <v>0.2214765100671141</v>
      </c>
      <c r="J49" s="147"/>
      <c r="K49" s="21"/>
      <c r="L49" s="80">
        <f>SUM(E49:J49)</f>
        <v>1</v>
      </c>
    </row>
  </sheetData>
  <mergeCells count="13">
    <mergeCell ref="I7:J8"/>
    <mergeCell ref="K7:K8"/>
    <mergeCell ref="A10:A36"/>
    <mergeCell ref="E47:F47"/>
    <mergeCell ref="E49:F49"/>
    <mergeCell ref="G49:H49"/>
    <mergeCell ref="I49:J49"/>
    <mergeCell ref="A37:A45"/>
    <mergeCell ref="A7:A8"/>
    <mergeCell ref="B7:B8"/>
    <mergeCell ref="C7:D7"/>
    <mergeCell ref="E7:F8"/>
    <mergeCell ref="G7:H8"/>
  </mergeCells>
  <printOptions/>
  <pageMargins left="0.5511811023622047" right="0.2362204724409449" top="0.3937007874015748" bottom="0.6299212598425197" header="0" footer="0"/>
  <pageSetup firstPageNumber="6" useFirstPageNumber="1" horizontalDpi="600" verticalDpi="600" orientation="landscape"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44"/>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12" customHeight="1">
      <c r="A10" s="140">
        <v>2018</v>
      </c>
      <c r="B10" s="61" t="s">
        <v>164</v>
      </c>
      <c r="C10" s="33" t="s">
        <v>13</v>
      </c>
      <c r="D10" s="33"/>
      <c r="E10" s="34">
        <v>15</v>
      </c>
      <c r="F10" s="35"/>
      <c r="G10" s="34">
        <v>7</v>
      </c>
      <c r="H10" s="35"/>
      <c r="I10" s="34">
        <v>8</v>
      </c>
      <c r="J10" s="35"/>
      <c r="K10" s="30"/>
    </row>
    <row r="11" spans="1:11" ht="12" customHeight="1">
      <c r="A11" s="141"/>
      <c r="B11" s="61" t="s">
        <v>165</v>
      </c>
      <c r="C11" s="33"/>
      <c r="D11" s="33" t="s">
        <v>13</v>
      </c>
      <c r="E11" s="34">
        <v>2</v>
      </c>
      <c r="F11" s="35"/>
      <c r="G11" s="34"/>
      <c r="H11" s="35"/>
      <c r="I11" s="34">
        <v>2</v>
      </c>
      <c r="J11" s="35"/>
      <c r="K11" s="30"/>
    </row>
    <row r="12" spans="1:11" ht="12" customHeight="1">
      <c r="A12" s="141"/>
      <c r="B12" s="61" t="s">
        <v>166</v>
      </c>
      <c r="C12" s="33" t="s">
        <v>13</v>
      </c>
      <c r="D12" s="33"/>
      <c r="E12" s="34">
        <v>2</v>
      </c>
      <c r="F12" s="35"/>
      <c r="G12" s="34"/>
      <c r="H12" s="35"/>
      <c r="I12" s="34">
        <v>5</v>
      </c>
      <c r="J12" s="35"/>
      <c r="K12" s="30"/>
    </row>
    <row r="13" spans="1:11" ht="12" customHeight="1">
      <c r="A13" s="141"/>
      <c r="B13" s="32" t="s">
        <v>167</v>
      </c>
      <c r="C13" s="33"/>
      <c r="D13" s="33" t="s">
        <v>13</v>
      </c>
      <c r="E13" s="34">
        <v>1</v>
      </c>
      <c r="F13" s="35"/>
      <c r="G13" s="34"/>
      <c r="H13" s="35"/>
      <c r="I13" s="34"/>
      <c r="J13" s="35"/>
      <c r="K13" s="30"/>
    </row>
    <row r="14" spans="1:11" ht="21.9" customHeight="1">
      <c r="A14" s="141"/>
      <c r="B14" s="32" t="s">
        <v>52</v>
      </c>
      <c r="C14" s="33" t="s">
        <v>13</v>
      </c>
      <c r="D14" s="33"/>
      <c r="E14" s="34">
        <v>17</v>
      </c>
      <c r="F14" s="35" t="s">
        <v>14</v>
      </c>
      <c r="G14" s="34">
        <v>2</v>
      </c>
      <c r="H14" s="35"/>
      <c r="I14" s="34">
        <v>9</v>
      </c>
      <c r="J14" s="35" t="s">
        <v>133</v>
      </c>
      <c r="K14" s="59" t="s">
        <v>168</v>
      </c>
    </row>
    <row r="15" spans="1:11" ht="12.6" customHeight="1">
      <c r="A15" s="141"/>
      <c r="B15" s="32" t="s">
        <v>89</v>
      </c>
      <c r="C15" s="33"/>
      <c r="D15" s="33" t="s">
        <v>13</v>
      </c>
      <c r="E15" s="34">
        <v>9</v>
      </c>
      <c r="F15" s="35"/>
      <c r="G15" s="34"/>
      <c r="H15" s="35"/>
      <c r="I15" s="34">
        <v>1</v>
      </c>
      <c r="J15" s="35"/>
      <c r="K15" s="59"/>
    </row>
    <row r="16" spans="1:11" ht="12.6" customHeight="1">
      <c r="A16" s="141"/>
      <c r="B16" s="32" t="s">
        <v>169</v>
      </c>
      <c r="C16" s="33"/>
      <c r="D16" s="33" t="s">
        <v>13</v>
      </c>
      <c r="E16" s="34">
        <v>1</v>
      </c>
      <c r="F16" s="35"/>
      <c r="G16" s="34"/>
      <c r="H16" s="35"/>
      <c r="I16" s="34"/>
      <c r="J16" s="35"/>
      <c r="K16" s="59"/>
    </row>
    <row r="17" spans="1:11" ht="12.6" customHeight="1">
      <c r="A17" s="141"/>
      <c r="B17" s="32" t="s">
        <v>170</v>
      </c>
      <c r="C17" s="33" t="s">
        <v>13</v>
      </c>
      <c r="D17" s="33"/>
      <c r="E17" s="34">
        <v>10</v>
      </c>
      <c r="F17" s="35"/>
      <c r="G17" s="34">
        <v>5</v>
      </c>
      <c r="H17" s="35"/>
      <c r="I17" s="34">
        <v>4</v>
      </c>
      <c r="J17" s="35"/>
      <c r="K17" s="59"/>
    </row>
    <row r="18" spans="1:11" ht="12.6" customHeight="1">
      <c r="A18" s="141"/>
      <c r="B18" s="32" t="s">
        <v>171</v>
      </c>
      <c r="C18" s="33"/>
      <c r="D18" s="33" t="s">
        <v>13</v>
      </c>
      <c r="E18" s="34">
        <v>7</v>
      </c>
      <c r="F18" s="35"/>
      <c r="G18" s="34"/>
      <c r="H18" s="35"/>
      <c r="I18" s="34">
        <v>1</v>
      </c>
      <c r="J18" s="35"/>
      <c r="K18" s="59"/>
    </row>
    <row r="19" spans="1:11" ht="31.5" customHeight="1">
      <c r="A19" s="141"/>
      <c r="B19" s="32" t="s">
        <v>172</v>
      </c>
      <c r="C19" s="33" t="s">
        <v>13</v>
      </c>
      <c r="D19" s="33"/>
      <c r="E19" s="34">
        <v>15</v>
      </c>
      <c r="F19" s="35" t="s">
        <v>14</v>
      </c>
      <c r="G19" s="34">
        <v>3</v>
      </c>
      <c r="H19" s="35"/>
      <c r="I19" s="34">
        <v>4</v>
      </c>
      <c r="J19" s="35"/>
      <c r="K19" s="59" t="s">
        <v>173</v>
      </c>
    </row>
    <row r="20" spans="1:11" ht="12.6" customHeight="1">
      <c r="A20" s="141"/>
      <c r="B20" s="32" t="s">
        <v>140</v>
      </c>
      <c r="C20" s="33"/>
      <c r="D20" s="33" t="s">
        <v>13</v>
      </c>
      <c r="E20" s="34">
        <v>6</v>
      </c>
      <c r="F20" s="35"/>
      <c r="G20" s="34"/>
      <c r="H20" s="35"/>
      <c r="I20" s="34"/>
      <c r="J20" s="35"/>
      <c r="K20" s="59"/>
    </row>
    <row r="21" spans="1:11" ht="21.9" customHeight="1">
      <c r="A21" s="141"/>
      <c r="B21" s="32" t="s">
        <v>174</v>
      </c>
      <c r="C21" s="33" t="s">
        <v>13</v>
      </c>
      <c r="D21" s="33"/>
      <c r="E21" s="34">
        <v>4</v>
      </c>
      <c r="F21" s="35" t="s">
        <v>14</v>
      </c>
      <c r="G21" s="34"/>
      <c r="H21" s="35"/>
      <c r="I21" s="34">
        <v>5</v>
      </c>
      <c r="J21" s="35" t="s">
        <v>133</v>
      </c>
      <c r="K21" s="59" t="s">
        <v>175</v>
      </c>
    </row>
    <row r="22" spans="1:11" ht="12.6" customHeight="1">
      <c r="A22" s="141"/>
      <c r="B22" s="32" t="s">
        <v>144</v>
      </c>
      <c r="C22" s="33"/>
      <c r="D22" s="33" t="s">
        <v>13</v>
      </c>
      <c r="E22" s="34">
        <v>2</v>
      </c>
      <c r="F22" s="35"/>
      <c r="G22" s="34">
        <v>1</v>
      </c>
      <c r="H22" s="35"/>
      <c r="I22" s="34"/>
      <c r="J22" s="35"/>
      <c r="K22" s="59"/>
    </row>
    <row r="23" spans="1:11" ht="12.6" customHeight="1">
      <c r="A23" s="141"/>
      <c r="B23" s="32" t="s">
        <v>105</v>
      </c>
      <c r="C23" s="33" t="s">
        <v>13</v>
      </c>
      <c r="D23" s="33"/>
      <c r="E23" s="34">
        <v>3</v>
      </c>
      <c r="F23" s="35"/>
      <c r="G23" s="34">
        <v>1</v>
      </c>
      <c r="H23" s="35"/>
      <c r="I23" s="34">
        <v>6</v>
      </c>
      <c r="J23" s="35"/>
      <c r="K23" s="59"/>
    </row>
    <row r="24" spans="1:11" ht="12.6" customHeight="1">
      <c r="A24" s="141"/>
      <c r="B24" s="32" t="s">
        <v>176</v>
      </c>
      <c r="C24" s="33"/>
      <c r="D24" s="33" t="s">
        <v>13</v>
      </c>
      <c r="E24" s="34">
        <v>7</v>
      </c>
      <c r="F24" s="35"/>
      <c r="G24" s="34"/>
      <c r="H24" s="35"/>
      <c r="I24" s="34">
        <v>2</v>
      </c>
      <c r="J24" s="35"/>
      <c r="K24" s="59"/>
    </row>
    <row r="25" spans="1:11" ht="12.6" customHeight="1">
      <c r="A25" s="141"/>
      <c r="B25" s="32" t="s">
        <v>177</v>
      </c>
      <c r="C25" s="33" t="s">
        <v>13</v>
      </c>
      <c r="D25" s="33"/>
      <c r="E25" s="34">
        <v>11</v>
      </c>
      <c r="F25" s="35"/>
      <c r="G25" s="34">
        <v>2</v>
      </c>
      <c r="H25" s="35"/>
      <c r="I25" s="34">
        <v>8</v>
      </c>
      <c r="J25" s="35"/>
      <c r="K25" s="59"/>
    </row>
    <row r="26" spans="1:11" ht="64.95" customHeight="1">
      <c r="A26" s="141"/>
      <c r="B26" s="32" t="s">
        <v>68</v>
      </c>
      <c r="C26" s="33"/>
      <c r="D26" s="33" t="s">
        <v>13</v>
      </c>
      <c r="E26" s="34">
        <v>2</v>
      </c>
      <c r="F26" s="35"/>
      <c r="G26" s="34"/>
      <c r="H26" s="35"/>
      <c r="I26" s="34"/>
      <c r="J26" s="35"/>
      <c r="K26" s="59" t="s">
        <v>178</v>
      </c>
    </row>
    <row r="27" spans="1:11" ht="21.9" customHeight="1">
      <c r="A27" s="141"/>
      <c r="B27" s="32" t="s">
        <v>179</v>
      </c>
      <c r="C27" s="33" t="s">
        <v>13</v>
      </c>
      <c r="D27" s="33"/>
      <c r="E27" s="34">
        <v>19</v>
      </c>
      <c r="F27" s="35" t="s">
        <v>14</v>
      </c>
      <c r="G27" s="34">
        <v>1</v>
      </c>
      <c r="H27" s="35"/>
      <c r="I27" s="34">
        <v>6</v>
      </c>
      <c r="J27" s="35" t="s">
        <v>133</v>
      </c>
      <c r="K27" s="59" t="s">
        <v>180</v>
      </c>
    </row>
    <row r="28" spans="1:11" ht="21.9" customHeight="1">
      <c r="A28" s="141"/>
      <c r="B28" s="32" t="s">
        <v>181</v>
      </c>
      <c r="C28" s="33"/>
      <c r="D28" s="33" t="s">
        <v>13</v>
      </c>
      <c r="E28" s="34">
        <v>1</v>
      </c>
      <c r="F28" s="35" t="s">
        <v>14</v>
      </c>
      <c r="G28" s="34"/>
      <c r="H28" s="35"/>
      <c r="I28" s="34"/>
      <c r="J28" s="35"/>
      <c r="K28" s="59" t="s">
        <v>182</v>
      </c>
    </row>
    <row r="29" spans="1:11" ht="12.6" customHeight="1">
      <c r="A29" s="141"/>
      <c r="B29" s="32" t="s">
        <v>181</v>
      </c>
      <c r="C29" s="33"/>
      <c r="D29" s="33" t="s">
        <v>13</v>
      </c>
      <c r="E29" s="34">
        <v>2</v>
      </c>
      <c r="F29" s="35"/>
      <c r="G29" s="34"/>
      <c r="H29" s="35"/>
      <c r="I29" s="34"/>
      <c r="J29" s="35"/>
      <c r="K29" s="59"/>
    </row>
    <row r="30" spans="1:11" ht="12.6" customHeight="1">
      <c r="A30" s="141"/>
      <c r="B30" s="32" t="s">
        <v>183</v>
      </c>
      <c r="C30" s="33"/>
      <c r="D30" s="33" t="s">
        <v>13</v>
      </c>
      <c r="E30" s="34">
        <v>3</v>
      </c>
      <c r="F30" s="35"/>
      <c r="G30" s="34"/>
      <c r="H30" s="35"/>
      <c r="I30" s="34"/>
      <c r="J30" s="35"/>
      <c r="K30" s="59"/>
    </row>
    <row r="31" spans="1:11" ht="12.6" customHeight="1">
      <c r="A31" s="141"/>
      <c r="B31" s="32" t="s">
        <v>153</v>
      </c>
      <c r="C31" s="33" t="s">
        <v>13</v>
      </c>
      <c r="D31" s="33"/>
      <c r="E31" s="34">
        <v>10</v>
      </c>
      <c r="F31" s="35" t="s">
        <v>14</v>
      </c>
      <c r="G31" s="34">
        <v>2</v>
      </c>
      <c r="H31" s="35"/>
      <c r="I31" s="34">
        <v>3</v>
      </c>
      <c r="J31" s="35"/>
      <c r="K31" s="59" t="s">
        <v>184</v>
      </c>
    </row>
    <row r="32" spans="1:11" ht="12.6" customHeight="1">
      <c r="A32" s="141"/>
      <c r="B32" s="32" t="s">
        <v>153</v>
      </c>
      <c r="C32" s="33"/>
      <c r="D32" s="33" t="s">
        <v>13</v>
      </c>
      <c r="E32" s="34">
        <v>5</v>
      </c>
      <c r="F32" s="35"/>
      <c r="G32" s="34"/>
      <c r="H32" s="35"/>
      <c r="I32" s="34"/>
      <c r="J32" s="35"/>
      <c r="K32" s="59"/>
    </row>
    <row r="33" spans="1:11" ht="22.95" customHeight="1">
      <c r="A33" s="141"/>
      <c r="B33" s="32" t="s">
        <v>185</v>
      </c>
      <c r="C33" s="33"/>
      <c r="D33" s="33" t="s">
        <v>13</v>
      </c>
      <c r="E33" s="34">
        <v>9</v>
      </c>
      <c r="F33" s="35"/>
      <c r="G33" s="34"/>
      <c r="H33" s="35"/>
      <c r="I33" s="34">
        <v>1</v>
      </c>
      <c r="J33" s="35" t="s">
        <v>14</v>
      </c>
      <c r="K33" s="59" t="s">
        <v>186</v>
      </c>
    </row>
    <row r="34" spans="1:11" ht="12.6" customHeight="1">
      <c r="A34" s="141"/>
      <c r="B34" s="32" t="s">
        <v>187</v>
      </c>
      <c r="C34" s="33"/>
      <c r="D34" s="33" t="s">
        <v>13</v>
      </c>
      <c r="E34" s="34">
        <v>4</v>
      </c>
      <c r="F34" s="35"/>
      <c r="G34" s="34">
        <v>2</v>
      </c>
      <c r="H34" s="35"/>
      <c r="I34" s="34"/>
      <c r="J34" s="35"/>
      <c r="K34" s="59"/>
    </row>
    <row r="35" spans="1:11" ht="12.6" customHeight="1">
      <c r="A35" s="148"/>
      <c r="B35" s="32" t="s">
        <v>188</v>
      </c>
      <c r="C35" s="33"/>
      <c r="D35" s="33" t="s">
        <v>13</v>
      </c>
      <c r="E35" s="34">
        <v>9</v>
      </c>
      <c r="F35" s="35"/>
      <c r="G35" s="34">
        <v>2</v>
      </c>
      <c r="H35" s="35"/>
      <c r="I35" s="34"/>
      <c r="J35" s="35"/>
      <c r="K35" s="59"/>
    </row>
    <row r="36" spans="1:11" ht="12.6" customHeight="1">
      <c r="A36" s="151">
        <v>2018</v>
      </c>
      <c r="B36" s="32" t="s">
        <v>189</v>
      </c>
      <c r="C36" s="33" t="s">
        <v>13</v>
      </c>
      <c r="D36" s="33"/>
      <c r="E36" s="34">
        <v>12</v>
      </c>
      <c r="F36" s="35"/>
      <c r="G36" s="34">
        <v>3</v>
      </c>
      <c r="H36" s="35"/>
      <c r="I36" s="34">
        <v>6</v>
      </c>
      <c r="J36" s="35"/>
      <c r="K36" s="59"/>
    </row>
    <row r="37" spans="1:11" ht="12.6" customHeight="1">
      <c r="A37" s="151"/>
      <c r="B37" s="32" t="s">
        <v>37</v>
      </c>
      <c r="C37" s="33"/>
      <c r="D37" s="33" t="s">
        <v>13</v>
      </c>
      <c r="E37" s="34"/>
      <c r="F37" s="35"/>
      <c r="G37" s="34">
        <v>2</v>
      </c>
      <c r="H37" s="35"/>
      <c r="I37" s="34"/>
      <c r="J37" s="35"/>
      <c r="K37" s="59"/>
    </row>
    <row r="38" spans="1:11" ht="12.6" customHeight="1">
      <c r="A38" s="151"/>
      <c r="B38" s="32" t="s">
        <v>37</v>
      </c>
      <c r="C38" s="33"/>
      <c r="D38" s="33" t="s">
        <v>13</v>
      </c>
      <c r="E38" s="34">
        <v>1</v>
      </c>
      <c r="F38" s="35"/>
      <c r="G38" s="34"/>
      <c r="H38" s="35"/>
      <c r="I38" s="34"/>
      <c r="J38" s="35"/>
      <c r="K38" s="59"/>
    </row>
    <row r="39" spans="1:11" ht="25.95" customHeight="1">
      <c r="A39" s="151"/>
      <c r="B39" s="32" t="s">
        <v>190</v>
      </c>
      <c r="C39" s="33" t="s">
        <v>13</v>
      </c>
      <c r="D39" s="33"/>
      <c r="E39" s="34">
        <v>26</v>
      </c>
      <c r="F39" s="35" t="s">
        <v>14</v>
      </c>
      <c r="G39" s="34"/>
      <c r="H39" s="35"/>
      <c r="I39" s="34">
        <v>5</v>
      </c>
      <c r="J39" s="35" t="s">
        <v>133</v>
      </c>
      <c r="K39" s="59" t="s">
        <v>191</v>
      </c>
    </row>
    <row r="40" spans="1:11" ht="12.6" customHeight="1">
      <c r="A40" s="152"/>
      <c r="B40" s="32" t="s">
        <v>190</v>
      </c>
      <c r="C40" s="33"/>
      <c r="D40" s="33" t="s">
        <v>13</v>
      </c>
      <c r="E40" s="34">
        <v>1</v>
      </c>
      <c r="F40" s="35"/>
      <c r="G40" s="34"/>
      <c r="H40" s="35"/>
      <c r="I40" s="34">
        <v>1</v>
      </c>
      <c r="J40" s="35" t="s">
        <v>14</v>
      </c>
      <c r="K40" s="59" t="s">
        <v>192</v>
      </c>
    </row>
    <row r="41" spans="1:11" s="5" customFormat="1" ht="3" customHeight="1">
      <c r="A41" s="10"/>
      <c r="B41" s="39"/>
      <c r="C41" s="39"/>
      <c r="D41" s="39"/>
      <c r="E41" s="39"/>
      <c r="F41" s="39"/>
      <c r="G41" s="39"/>
      <c r="H41" s="39"/>
      <c r="I41" s="39"/>
      <c r="J41" s="39"/>
      <c r="K41" s="12"/>
    </row>
    <row r="42" spans="1:12" s="5" customFormat="1" ht="15.75" customHeight="1">
      <c r="A42" s="23" t="s">
        <v>41</v>
      </c>
      <c r="B42" s="48">
        <f>+C42+D42</f>
        <v>31</v>
      </c>
      <c r="C42" s="48">
        <f>COUNTIF(C10:C40,"X")</f>
        <v>12</v>
      </c>
      <c r="D42" s="48">
        <f>COUNTIF(D10:D40,"X")</f>
        <v>19</v>
      </c>
      <c r="E42" s="149">
        <f>SUM(E10:E40)</f>
        <v>216</v>
      </c>
      <c r="F42" s="150"/>
      <c r="G42" s="49">
        <f>SUM(G10:G40)</f>
        <v>33</v>
      </c>
      <c r="H42" s="38"/>
      <c r="I42" s="49">
        <f>SUM(I10:I40)</f>
        <v>77</v>
      </c>
      <c r="J42" s="38"/>
      <c r="K42" s="21"/>
      <c r="L42" s="78">
        <f>SUM(E42:J42)</f>
        <v>326</v>
      </c>
    </row>
    <row r="43" spans="1:12" s="5" customFormat="1" ht="3" customHeight="1">
      <c r="A43" s="10"/>
      <c r="B43" s="39"/>
      <c r="C43" s="39"/>
      <c r="D43" s="39"/>
      <c r="E43" s="39"/>
      <c r="F43" s="39"/>
      <c r="G43" s="39"/>
      <c r="H43" s="39"/>
      <c r="I43" s="39"/>
      <c r="J43" s="39"/>
      <c r="K43" s="12"/>
      <c r="L43" s="79"/>
    </row>
    <row r="44" spans="1:12" s="5" customFormat="1" ht="15.75" customHeight="1">
      <c r="A44" s="23" t="s">
        <v>42</v>
      </c>
      <c r="B44" s="40">
        <f>+C44+D44</f>
        <v>1</v>
      </c>
      <c r="C44" s="40">
        <f>C42/B42</f>
        <v>0.3870967741935484</v>
      </c>
      <c r="D44" s="40">
        <f>+D42/B42</f>
        <v>0.6129032258064516</v>
      </c>
      <c r="E44" s="146">
        <f>+E42/L42</f>
        <v>0.6625766871165644</v>
      </c>
      <c r="F44" s="147"/>
      <c r="G44" s="146">
        <f>+G42/L42</f>
        <v>0.10122699386503067</v>
      </c>
      <c r="H44" s="147"/>
      <c r="I44" s="146">
        <f>+I42/L42</f>
        <v>0.2361963190184049</v>
      </c>
      <c r="J44" s="147"/>
      <c r="K44" s="21"/>
      <c r="L44" s="80">
        <f>SUM(E44:J44)</f>
        <v>0.9999999999999999</v>
      </c>
    </row>
    <row r="45" s="65" customFormat="1" ht="4.2"/>
  </sheetData>
  <mergeCells count="13">
    <mergeCell ref="I7:J8"/>
    <mergeCell ref="K7:K8"/>
    <mergeCell ref="A10:A35"/>
    <mergeCell ref="E42:F42"/>
    <mergeCell ref="E44:F44"/>
    <mergeCell ref="G44:H44"/>
    <mergeCell ref="I44:J44"/>
    <mergeCell ref="A36:A40"/>
    <mergeCell ref="A7:A8"/>
    <mergeCell ref="B7:B8"/>
    <mergeCell ref="C7:D7"/>
    <mergeCell ref="E7:F8"/>
    <mergeCell ref="G7:H8"/>
  </mergeCells>
  <printOptions/>
  <pageMargins left="0.5511811023622047" right="0.2362204724409449" top="0.3937007874015748" bottom="0.6299212598425197" header="0" footer="0"/>
  <pageSetup firstPageNumber="8" useFirstPageNumber="1" horizontalDpi="600" verticalDpi="600" orientation="landscape"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L35"/>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12" customHeight="1">
      <c r="A10" s="140">
        <v>2019</v>
      </c>
      <c r="B10" s="61" t="s">
        <v>193</v>
      </c>
      <c r="C10" s="33" t="s">
        <v>13</v>
      </c>
      <c r="D10" s="33"/>
      <c r="E10" s="34">
        <v>7</v>
      </c>
      <c r="F10" s="35"/>
      <c r="G10" s="34"/>
      <c r="H10" s="35"/>
      <c r="I10" s="34">
        <v>3</v>
      </c>
      <c r="J10" s="35"/>
      <c r="K10" s="30"/>
    </row>
    <row r="11" spans="1:11" ht="12.6" customHeight="1">
      <c r="A11" s="153"/>
      <c r="B11" s="32" t="s">
        <v>43</v>
      </c>
      <c r="C11" s="33"/>
      <c r="D11" s="33" t="s">
        <v>13</v>
      </c>
      <c r="E11" s="34">
        <v>1</v>
      </c>
      <c r="F11" s="35"/>
      <c r="G11" s="34"/>
      <c r="H11" s="35"/>
      <c r="I11" s="34"/>
      <c r="J11" s="35"/>
      <c r="K11" s="59"/>
    </row>
    <row r="12" spans="1:11" ht="22.95" customHeight="1">
      <c r="A12" s="153"/>
      <c r="B12" s="32" t="s">
        <v>194</v>
      </c>
      <c r="C12" s="33" t="s">
        <v>13</v>
      </c>
      <c r="D12" s="33"/>
      <c r="E12" s="34">
        <v>28</v>
      </c>
      <c r="F12" s="35" t="s">
        <v>14</v>
      </c>
      <c r="G12" s="34">
        <v>2</v>
      </c>
      <c r="H12" s="35"/>
      <c r="I12" s="34">
        <v>6</v>
      </c>
      <c r="J12" s="35"/>
      <c r="K12" s="59" t="s">
        <v>195</v>
      </c>
    </row>
    <row r="13" spans="1:11" ht="12.75">
      <c r="A13" s="153"/>
      <c r="B13" s="51" t="s">
        <v>194</v>
      </c>
      <c r="C13" s="33"/>
      <c r="D13" s="33" t="s">
        <v>13</v>
      </c>
      <c r="E13" s="53">
        <v>1</v>
      </c>
      <c r="F13" s="54"/>
      <c r="G13" s="53"/>
      <c r="H13" s="54"/>
      <c r="I13" s="53"/>
      <c r="J13" s="54"/>
      <c r="K13" s="31"/>
    </row>
    <row r="14" spans="1:11" ht="12.75">
      <c r="A14" s="153"/>
      <c r="B14" s="51" t="s">
        <v>48</v>
      </c>
      <c r="C14" s="33"/>
      <c r="D14" s="33" t="s">
        <v>13</v>
      </c>
      <c r="E14" s="53">
        <v>3</v>
      </c>
      <c r="F14" s="54"/>
      <c r="G14" s="53"/>
      <c r="H14" s="54"/>
      <c r="I14" s="53"/>
      <c r="J14" s="54"/>
      <c r="K14" s="31"/>
    </row>
    <row r="15" spans="1:11" ht="13.5" customHeight="1">
      <c r="A15" s="153"/>
      <c r="B15" s="51" t="s">
        <v>196</v>
      </c>
      <c r="C15" s="33"/>
      <c r="D15" s="33" t="s">
        <v>13</v>
      </c>
      <c r="E15" s="53">
        <v>7</v>
      </c>
      <c r="F15" s="54"/>
      <c r="G15" s="53"/>
      <c r="H15" s="54"/>
      <c r="I15" s="53">
        <v>2</v>
      </c>
      <c r="J15" s="54"/>
      <c r="K15" s="31"/>
    </row>
    <row r="16" spans="1:11" ht="12.75">
      <c r="A16" s="153"/>
      <c r="B16" s="51" t="s">
        <v>196</v>
      </c>
      <c r="C16" s="33"/>
      <c r="D16" s="33" t="s">
        <v>13</v>
      </c>
      <c r="E16" s="53">
        <v>1</v>
      </c>
      <c r="F16" s="54"/>
      <c r="G16" s="53"/>
      <c r="H16" s="54"/>
      <c r="I16" s="53"/>
      <c r="J16" s="54"/>
      <c r="K16" s="31"/>
    </row>
    <row r="17" spans="1:11" ht="32.4">
      <c r="A17" s="153"/>
      <c r="B17" s="51" t="s">
        <v>197</v>
      </c>
      <c r="C17" s="33" t="s">
        <v>13</v>
      </c>
      <c r="D17" s="33"/>
      <c r="E17" s="53">
        <v>8</v>
      </c>
      <c r="F17" s="54" t="s">
        <v>14</v>
      </c>
      <c r="G17" s="53"/>
      <c r="H17" s="54"/>
      <c r="I17" s="53">
        <v>6</v>
      </c>
      <c r="J17" s="54" t="s">
        <v>133</v>
      </c>
      <c r="K17" s="59" t="s">
        <v>198</v>
      </c>
    </row>
    <row r="18" spans="1:11" ht="13.5" customHeight="1">
      <c r="A18" s="153"/>
      <c r="B18" s="51" t="s">
        <v>199</v>
      </c>
      <c r="C18" s="33" t="s">
        <v>13</v>
      </c>
      <c r="D18" s="33"/>
      <c r="E18" s="53">
        <v>10</v>
      </c>
      <c r="F18" s="54"/>
      <c r="G18" s="53">
        <v>1</v>
      </c>
      <c r="H18" s="54"/>
      <c r="I18" s="53">
        <v>5</v>
      </c>
      <c r="J18" s="54"/>
      <c r="K18" s="59"/>
    </row>
    <row r="19" spans="1:11" ht="13.5" customHeight="1">
      <c r="A19" s="153"/>
      <c r="B19" s="51" t="s">
        <v>200</v>
      </c>
      <c r="C19" s="33"/>
      <c r="D19" s="33" t="s">
        <v>13</v>
      </c>
      <c r="E19" s="53">
        <v>9</v>
      </c>
      <c r="F19" s="54"/>
      <c r="G19" s="53"/>
      <c r="H19" s="54"/>
      <c r="I19" s="53"/>
      <c r="J19" s="54"/>
      <c r="K19" s="59"/>
    </row>
    <row r="20" spans="1:11" ht="12.75">
      <c r="A20" s="153"/>
      <c r="B20" s="51" t="s">
        <v>201</v>
      </c>
      <c r="C20" s="33" t="s">
        <v>13</v>
      </c>
      <c r="D20" s="33"/>
      <c r="E20" s="53">
        <v>15</v>
      </c>
      <c r="F20" s="54"/>
      <c r="G20" s="53">
        <v>1</v>
      </c>
      <c r="H20" s="54"/>
      <c r="I20" s="53">
        <v>6</v>
      </c>
      <c r="J20" s="54"/>
      <c r="K20" s="59"/>
    </row>
    <row r="21" spans="1:11" ht="12.75">
      <c r="A21" s="153"/>
      <c r="B21" s="51" t="s">
        <v>202</v>
      </c>
      <c r="C21" s="33"/>
      <c r="D21" s="33" t="s">
        <v>13</v>
      </c>
      <c r="E21" s="53">
        <v>12</v>
      </c>
      <c r="F21" s="54" t="s">
        <v>14</v>
      </c>
      <c r="G21" s="53"/>
      <c r="H21" s="54"/>
      <c r="I21" s="53">
        <v>4</v>
      </c>
      <c r="J21" s="54"/>
      <c r="K21" s="59" t="s">
        <v>203</v>
      </c>
    </row>
    <row r="22" spans="1:11" ht="18" customHeight="1">
      <c r="A22" s="153"/>
      <c r="B22" s="51" t="s">
        <v>204</v>
      </c>
      <c r="C22" s="33" t="s">
        <v>13</v>
      </c>
      <c r="D22" s="33"/>
      <c r="E22" s="53">
        <v>14</v>
      </c>
      <c r="F22" s="54"/>
      <c r="G22" s="53">
        <v>3</v>
      </c>
      <c r="H22" s="54"/>
      <c r="I22" s="53">
        <v>6</v>
      </c>
      <c r="J22" s="54" t="s">
        <v>14</v>
      </c>
      <c r="K22" s="59" t="s">
        <v>205</v>
      </c>
    </row>
    <row r="23" spans="1:11" ht="12.75">
      <c r="A23" s="153"/>
      <c r="B23" s="51" t="s">
        <v>206</v>
      </c>
      <c r="C23" s="33" t="s">
        <v>13</v>
      </c>
      <c r="D23" s="33"/>
      <c r="E23" s="53">
        <v>13</v>
      </c>
      <c r="F23" s="54"/>
      <c r="G23" s="53">
        <v>1</v>
      </c>
      <c r="H23" s="54"/>
      <c r="I23" s="53">
        <v>5</v>
      </c>
      <c r="J23" s="54"/>
      <c r="K23" s="59"/>
    </row>
    <row r="24" spans="1:11" ht="12.75">
      <c r="A24" s="153"/>
      <c r="B24" s="51" t="s">
        <v>207</v>
      </c>
      <c r="C24" s="33" t="s">
        <v>13</v>
      </c>
      <c r="D24" s="33"/>
      <c r="E24" s="53">
        <v>19</v>
      </c>
      <c r="F24" s="54" t="s">
        <v>14</v>
      </c>
      <c r="G24" s="53">
        <v>2</v>
      </c>
      <c r="H24" s="54"/>
      <c r="I24" s="53">
        <v>10</v>
      </c>
      <c r="J24" s="54"/>
      <c r="K24" s="59" t="s">
        <v>208</v>
      </c>
    </row>
    <row r="25" spans="1:11" ht="12.75">
      <c r="A25" s="153"/>
      <c r="B25" s="51" t="s">
        <v>207</v>
      </c>
      <c r="C25" s="33"/>
      <c r="D25" s="33" t="s">
        <v>13</v>
      </c>
      <c r="E25" s="53">
        <v>1</v>
      </c>
      <c r="F25" s="54"/>
      <c r="G25" s="53"/>
      <c r="H25" s="54"/>
      <c r="I25" s="53"/>
      <c r="J25" s="54"/>
      <c r="K25" s="59"/>
    </row>
    <row r="26" spans="1:11" ht="12.75">
      <c r="A26" s="153"/>
      <c r="B26" s="51" t="s">
        <v>27</v>
      </c>
      <c r="C26" s="33"/>
      <c r="D26" s="33" t="s">
        <v>13</v>
      </c>
      <c r="E26" s="53">
        <v>1</v>
      </c>
      <c r="F26" s="54"/>
      <c r="G26" s="53"/>
      <c r="H26" s="54"/>
      <c r="I26" s="53"/>
      <c r="J26" s="54"/>
      <c r="K26" s="59"/>
    </row>
    <row r="27" spans="1:11" ht="12.75">
      <c r="A27" s="153"/>
      <c r="B27" s="51" t="s">
        <v>28</v>
      </c>
      <c r="C27" s="33" t="s">
        <v>13</v>
      </c>
      <c r="D27" s="33"/>
      <c r="E27" s="53">
        <v>10</v>
      </c>
      <c r="F27" s="54" t="s">
        <v>14</v>
      </c>
      <c r="G27" s="53">
        <v>2</v>
      </c>
      <c r="H27" s="54"/>
      <c r="I27" s="53">
        <v>7</v>
      </c>
      <c r="J27" s="54"/>
      <c r="K27" s="59" t="s">
        <v>209</v>
      </c>
    </row>
    <row r="28" spans="1:11" ht="12.75">
      <c r="A28" s="153"/>
      <c r="B28" s="51" t="s">
        <v>210</v>
      </c>
      <c r="C28" s="33" t="s">
        <v>13</v>
      </c>
      <c r="D28" s="33"/>
      <c r="E28" s="53">
        <v>30</v>
      </c>
      <c r="F28" s="54" t="s">
        <v>14</v>
      </c>
      <c r="G28" s="53">
        <v>3</v>
      </c>
      <c r="H28" s="54"/>
      <c r="I28" s="53">
        <v>7</v>
      </c>
      <c r="J28" s="54"/>
      <c r="K28" s="59" t="s">
        <v>211</v>
      </c>
    </row>
    <row r="29" spans="1:11" ht="12.75">
      <c r="A29" s="153"/>
      <c r="B29" s="51" t="s">
        <v>212</v>
      </c>
      <c r="C29" s="33" t="s">
        <v>13</v>
      </c>
      <c r="D29" s="33"/>
      <c r="E29" s="53">
        <v>10</v>
      </c>
      <c r="F29" s="54"/>
      <c r="G29" s="53">
        <v>2</v>
      </c>
      <c r="H29" s="54"/>
      <c r="I29" s="53">
        <v>7</v>
      </c>
      <c r="J29" s="54"/>
      <c r="K29" s="59"/>
    </row>
    <row r="30" spans="1:11" ht="12.75">
      <c r="A30" s="153"/>
      <c r="B30" s="51" t="s">
        <v>213</v>
      </c>
      <c r="C30" s="33" t="s">
        <v>13</v>
      </c>
      <c r="D30" s="33"/>
      <c r="E30" s="53">
        <v>24</v>
      </c>
      <c r="F30" s="54"/>
      <c r="G30" s="53">
        <v>3</v>
      </c>
      <c r="H30" s="54"/>
      <c r="I30" s="53">
        <v>7</v>
      </c>
      <c r="J30" s="54"/>
      <c r="K30" s="59"/>
    </row>
    <row r="31" spans="1:11" ht="13.5" customHeight="1">
      <c r="A31" s="154"/>
      <c r="B31" s="51" t="s">
        <v>163</v>
      </c>
      <c r="C31" s="33"/>
      <c r="D31" s="33" t="s">
        <v>13</v>
      </c>
      <c r="E31" s="53">
        <v>1</v>
      </c>
      <c r="F31" s="54"/>
      <c r="G31" s="53"/>
      <c r="H31" s="54"/>
      <c r="I31" s="53">
        <v>1</v>
      </c>
      <c r="J31" s="54"/>
      <c r="K31" s="59"/>
    </row>
    <row r="32" spans="1:11" s="5" customFormat="1" ht="3" customHeight="1">
      <c r="A32" s="10"/>
      <c r="B32" s="39"/>
      <c r="C32" s="39"/>
      <c r="D32" s="39"/>
      <c r="E32" s="39"/>
      <c r="F32" s="39"/>
      <c r="G32" s="39"/>
      <c r="H32" s="39"/>
      <c r="I32" s="39"/>
      <c r="J32" s="39"/>
      <c r="K32" s="12"/>
    </row>
    <row r="33" spans="1:12" s="5" customFormat="1" ht="15.75" customHeight="1">
      <c r="A33" s="23" t="s">
        <v>41</v>
      </c>
      <c r="B33" s="48">
        <f>+C33+D33</f>
        <v>22</v>
      </c>
      <c r="C33" s="48">
        <f>COUNTIF(C10:C31,"X")</f>
        <v>12</v>
      </c>
      <c r="D33" s="48">
        <f>COUNTIF(D10:D31,"X")</f>
        <v>10</v>
      </c>
      <c r="E33" s="149">
        <f>SUM(E10:E31)</f>
        <v>225</v>
      </c>
      <c r="F33" s="150"/>
      <c r="G33" s="49">
        <f>SUM(G10:G31)</f>
        <v>20</v>
      </c>
      <c r="H33" s="38"/>
      <c r="I33" s="49">
        <f>SUM(I10:I31)</f>
        <v>82</v>
      </c>
      <c r="J33" s="38"/>
      <c r="K33" s="21"/>
      <c r="L33" s="78">
        <f>SUM(E33:J33)</f>
        <v>327</v>
      </c>
    </row>
    <row r="34" spans="1:12" s="5" customFormat="1" ht="3" customHeight="1">
      <c r="A34" s="10"/>
      <c r="B34" s="39"/>
      <c r="C34" s="39"/>
      <c r="D34" s="39"/>
      <c r="E34" s="39"/>
      <c r="F34" s="39"/>
      <c r="G34" s="39"/>
      <c r="H34" s="39"/>
      <c r="I34" s="39"/>
      <c r="J34" s="39"/>
      <c r="K34" s="12"/>
      <c r="L34" s="79"/>
    </row>
    <row r="35" spans="1:12" s="5" customFormat="1" ht="15.75" customHeight="1">
      <c r="A35" s="23" t="s">
        <v>42</v>
      </c>
      <c r="B35" s="40">
        <f>+C35+D35</f>
        <v>1</v>
      </c>
      <c r="C35" s="40">
        <f>C33/B33</f>
        <v>0.5454545454545454</v>
      </c>
      <c r="D35" s="40">
        <f>+D33/B33</f>
        <v>0.45454545454545453</v>
      </c>
      <c r="E35" s="146">
        <f>+E33/L33</f>
        <v>0.6880733944954128</v>
      </c>
      <c r="F35" s="147"/>
      <c r="G35" s="146">
        <f>+G33/L33</f>
        <v>0.06116207951070336</v>
      </c>
      <c r="H35" s="147"/>
      <c r="I35" s="146">
        <f>+I33/L33</f>
        <v>0.25076452599388377</v>
      </c>
      <c r="J35" s="147"/>
      <c r="K35" s="21"/>
      <c r="L35" s="80">
        <f>SUM(E35:J35)</f>
        <v>1</v>
      </c>
    </row>
    <row r="36" s="65" customFormat="1" ht="4.2"/>
  </sheetData>
  <mergeCells count="12">
    <mergeCell ref="I7:J8"/>
    <mergeCell ref="K7:K8"/>
    <mergeCell ref="A10:A31"/>
    <mergeCell ref="E33:F33"/>
    <mergeCell ref="E35:F35"/>
    <mergeCell ref="G35:H35"/>
    <mergeCell ref="I35:J35"/>
    <mergeCell ref="A7:A8"/>
    <mergeCell ref="B7:B8"/>
    <mergeCell ref="C7:D7"/>
    <mergeCell ref="E7:F8"/>
    <mergeCell ref="G7:H8"/>
  </mergeCells>
  <printOptions/>
  <pageMargins left="0.5511811023622047" right="0.2362204724409449" top="0.3937007874015748" bottom="0.6299212598425197" header="0" footer="0"/>
  <pageSetup firstPageNumber="10" useFirstPageNumber="1" horizontalDpi="600" verticalDpi="600" orientation="landscape"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L42"/>
  <sheetViews>
    <sheetView showGridLines="0" workbookViewId="0" topLeftCell="A7">
      <pane ySplit="2" topLeftCell="A9" activePane="bottomLeft" state="frozen"/>
      <selection pane="topLeft" activeCell="A7" sqref="A7"/>
      <selection pane="bottomLeft" activeCell="A9" sqref="A9"/>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2" width="11.421875" style="4" customWidth="1"/>
    <col min="13"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22.5" customHeight="1">
      <c r="A10" s="140">
        <v>2020</v>
      </c>
      <c r="B10" s="60" t="s">
        <v>193</v>
      </c>
      <c r="C10" s="42" t="s">
        <v>13</v>
      </c>
      <c r="D10" s="42"/>
      <c r="E10" s="45">
        <v>13</v>
      </c>
      <c r="F10" s="44" t="s">
        <v>14</v>
      </c>
      <c r="G10" s="45">
        <v>1</v>
      </c>
      <c r="H10" s="44"/>
      <c r="I10" s="45">
        <v>6</v>
      </c>
      <c r="J10" s="44" t="s">
        <v>133</v>
      </c>
      <c r="K10" s="77" t="s">
        <v>214</v>
      </c>
    </row>
    <row r="11" spans="1:11" ht="12" customHeight="1">
      <c r="A11" s="153"/>
      <c r="B11" s="41" t="s">
        <v>128</v>
      </c>
      <c r="C11" s="42" t="s">
        <v>13</v>
      </c>
      <c r="D11" s="42"/>
      <c r="E11" s="45">
        <v>8</v>
      </c>
      <c r="F11" s="44" t="s">
        <v>14</v>
      </c>
      <c r="G11" s="45">
        <v>7</v>
      </c>
      <c r="H11" s="44"/>
      <c r="I11" s="45">
        <v>5</v>
      </c>
      <c r="J11" s="44"/>
      <c r="K11" s="77" t="s">
        <v>215</v>
      </c>
    </row>
    <row r="12" spans="1:11" ht="11.1" customHeight="1">
      <c r="A12" s="153"/>
      <c r="B12" s="41" t="s">
        <v>216</v>
      </c>
      <c r="C12" s="42"/>
      <c r="D12" s="42" t="s">
        <v>13</v>
      </c>
      <c r="E12" s="45">
        <v>4</v>
      </c>
      <c r="F12" s="44"/>
      <c r="G12" s="45"/>
      <c r="H12" s="44"/>
      <c r="I12" s="45">
        <v>2</v>
      </c>
      <c r="J12" s="44"/>
      <c r="K12" s="77"/>
    </row>
    <row r="13" spans="1:11" ht="13.5" customHeight="1">
      <c r="A13" s="153"/>
      <c r="B13" s="32" t="s">
        <v>88</v>
      </c>
      <c r="C13" s="33"/>
      <c r="D13" s="33" t="s">
        <v>13</v>
      </c>
      <c r="E13" s="34">
        <v>1</v>
      </c>
      <c r="F13" s="35" t="s">
        <v>14</v>
      </c>
      <c r="G13" s="34"/>
      <c r="H13" s="35"/>
      <c r="I13" s="34"/>
      <c r="J13" s="35"/>
      <c r="K13" s="59" t="s">
        <v>217</v>
      </c>
    </row>
    <row r="14" spans="1:11" ht="13.5" customHeight="1">
      <c r="A14" s="153"/>
      <c r="B14" s="51" t="s">
        <v>218</v>
      </c>
      <c r="C14" s="52" t="s">
        <v>13</v>
      </c>
      <c r="D14" s="52"/>
      <c r="E14" s="53">
        <v>8</v>
      </c>
      <c r="F14" s="54" t="s">
        <v>14</v>
      </c>
      <c r="G14" s="53">
        <v>1</v>
      </c>
      <c r="H14" s="54"/>
      <c r="I14" s="53">
        <v>6</v>
      </c>
      <c r="J14" s="54"/>
      <c r="K14" s="74" t="s">
        <v>219</v>
      </c>
    </row>
    <row r="15" spans="1:11" ht="11.1" customHeight="1">
      <c r="A15" s="153"/>
      <c r="B15" s="51" t="s">
        <v>218</v>
      </c>
      <c r="C15" s="52"/>
      <c r="D15" s="52" t="s">
        <v>13</v>
      </c>
      <c r="E15" s="53">
        <v>1</v>
      </c>
      <c r="F15" s="54"/>
      <c r="G15" s="53"/>
      <c r="H15" s="54"/>
      <c r="I15" s="53"/>
      <c r="J15" s="54"/>
      <c r="K15" s="74"/>
    </row>
    <row r="16" spans="1:11" ht="22.5" customHeight="1">
      <c r="A16" s="153"/>
      <c r="B16" s="51" t="s">
        <v>220</v>
      </c>
      <c r="C16" s="52"/>
      <c r="D16" s="52" t="s">
        <v>13</v>
      </c>
      <c r="E16" s="53">
        <v>3</v>
      </c>
      <c r="F16" s="54" t="s">
        <v>14</v>
      </c>
      <c r="G16" s="53"/>
      <c r="H16" s="54"/>
      <c r="I16" s="53"/>
      <c r="J16" s="54"/>
      <c r="K16" s="59" t="s">
        <v>221</v>
      </c>
    </row>
    <row r="17" spans="1:11" ht="11.1" customHeight="1">
      <c r="A17" s="153"/>
      <c r="B17" s="51" t="s">
        <v>95</v>
      </c>
      <c r="C17" s="52"/>
      <c r="D17" s="52" t="s">
        <v>13</v>
      </c>
      <c r="E17" s="53">
        <v>2</v>
      </c>
      <c r="F17" s="54"/>
      <c r="G17" s="53"/>
      <c r="H17" s="54"/>
      <c r="I17" s="53">
        <v>1</v>
      </c>
      <c r="J17" s="54"/>
      <c r="K17" s="59"/>
    </row>
    <row r="18" spans="1:11" ht="11.1" customHeight="1">
      <c r="A18" s="153"/>
      <c r="B18" s="51" t="s">
        <v>222</v>
      </c>
      <c r="C18" s="52"/>
      <c r="D18" s="52" t="s">
        <v>13</v>
      </c>
      <c r="E18" s="53">
        <v>8</v>
      </c>
      <c r="F18" s="54"/>
      <c r="G18" s="53"/>
      <c r="H18" s="54"/>
      <c r="I18" s="53"/>
      <c r="J18" s="54"/>
      <c r="K18" s="59"/>
    </row>
    <row r="19" spans="1:11" ht="11.1" customHeight="1">
      <c r="A19" s="153"/>
      <c r="B19" s="51" t="s">
        <v>16</v>
      </c>
      <c r="C19" s="52"/>
      <c r="D19" s="52" t="s">
        <v>13</v>
      </c>
      <c r="E19" s="53">
        <v>6</v>
      </c>
      <c r="F19" s="54"/>
      <c r="G19" s="53"/>
      <c r="H19" s="54"/>
      <c r="I19" s="53">
        <v>5</v>
      </c>
      <c r="J19" s="54"/>
      <c r="K19" s="59"/>
    </row>
    <row r="20" spans="1:11" ht="11.1" customHeight="1">
      <c r="A20" s="153"/>
      <c r="B20" s="51" t="s">
        <v>223</v>
      </c>
      <c r="C20" s="52"/>
      <c r="D20" s="52" t="s">
        <v>13</v>
      </c>
      <c r="E20" s="53">
        <v>5</v>
      </c>
      <c r="F20" s="54"/>
      <c r="G20" s="53"/>
      <c r="H20" s="54"/>
      <c r="I20" s="53">
        <v>4</v>
      </c>
      <c r="J20" s="54"/>
      <c r="K20" s="59"/>
    </row>
    <row r="21" spans="1:11" ht="22.5" customHeight="1">
      <c r="A21" s="153"/>
      <c r="B21" s="51" t="s">
        <v>224</v>
      </c>
      <c r="C21" s="52"/>
      <c r="D21" s="52" t="s">
        <v>13</v>
      </c>
      <c r="E21" s="53">
        <v>1</v>
      </c>
      <c r="F21" s="54" t="s">
        <v>14</v>
      </c>
      <c r="G21" s="53"/>
      <c r="H21" s="54"/>
      <c r="I21" s="53"/>
      <c r="J21" s="54"/>
      <c r="K21" s="59" t="s">
        <v>225</v>
      </c>
    </row>
    <row r="22" spans="1:11" ht="12" customHeight="1">
      <c r="A22" s="153"/>
      <c r="B22" s="51" t="s">
        <v>144</v>
      </c>
      <c r="C22" s="52"/>
      <c r="D22" s="52" t="s">
        <v>13</v>
      </c>
      <c r="E22" s="53">
        <v>17</v>
      </c>
      <c r="F22" s="54" t="s">
        <v>14</v>
      </c>
      <c r="G22" s="53"/>
      <c r="H22" s="54"/>
      <c r="I22" s="53">
        <v>1</v>
      </c>
      <c r="J22" s="54"/>
      <c r="K22" s="59" t="s">
        <v>226</v>
      </c>
    </row>
    <row r="23" spans="1:11" ht="12" customHeight="1">
      <c r="A23" s="153"/>
      <c r="B23" s="51" t="s">
        <v>227</v>
      </c>
      <c r="C23" s="52"/>
      <c r="D23" s="52" t="s">
        <v>13</v>
      </c>
      <c r="E23" s="53">
        <v>6</v>
      </c>
      <c r="F23" s="54"/>
      <c r="G23" s="53"/>
      <c r="H23" s="54"/>
      <c r="I23" s="53">
        <v>3</v>
      </c>
      <c r="J23" s="54" t="s">
        <v>14</v>
      </c>
      <c r="K23" s="59" t="s">
        <v>228</v>
      </c>
    </row>
    <row r="24" spans="1:11" ht="12" customHeight="1">
      <c r="A24" s="153"/>
      <c r="B24" s="51" t="s">
        <v>112</v>
      </c>
      <c r="C24" s="52"/>
      <c r="D24" s="52" t="s">
        <v>13</v>
      </c>
      <c r="E24" s="53">
        <v>30</v>
      </c>
      <c r="F24" s="54" t="s">
        <v>14</v>
      </c>
      <c r="G24" s="53"/>
      <c r="H24" s="54"/>
      <c r="I24" s="53">
        <v>9</v>
      </c>
      <c r="J24" s="54"/>
      <c r="K24" s="59" t="s">
        <v>229</v>
      </c>
    </row>
    <row r="25" spans="1:11" ht="11.1" customHeight="1">
      <c r="A25" s="153"/>
      <c r="B25" s="51" t="s">
        <v>230</v>
      </c>
      <c r="C25" s="52"/>
      <c r="D25" s="52" t="s">
        <v>13</v>
      </c>
      <c r="E25" s="53">
        <v>5</v>
      </c>
      <c r="F25" s="54"/>
      <c r="G25" s="53"/>
      <c r="H25" s="54"/>
      <c r="I25" s="53"/>
      <c r="J25" s="54"/>
      <c r="K25" s="59"/>
    </row>
    <row r="26" spans="1:11" ht="11.1" customHeight="1">
      <c r="A26" s="153"/>
      <c r="B26" s="51" t="s">
        <v>114</v>
      </c>
      <c r="C26" s="52"/>
      <c r="D26" s="52" t="s">
        <v>13</v>
      </c>
      <c r="E26" s="53">
        <v>6</v>
      </c>
      <c r="F26" s="54"/>
      <c r="G26" s="53"/>
      <c r="H26" s="54"/>
      <c r="I26" s="53"/>
      <c r="J26" s="54"/>
      <c r="K26" s="59"/>
    </row>
    <row r="27" spans="1:11" ht="11.1" customHeight="1">
      <c r="A27" s="153"/>
      <c r="B27" s="51" t="s">
        <v>114</v>
      </c>
      <c r="C27" s="52"/>
      <c r="D27" s="52" t="s">
        <v>13</v>
      </c>
      <c r="E27" s="53">
        <v>1</v>
      </c>
      <c r="F27" s="54"/>
      <c r="G27" s="53"/>
      <c r="H27" s="54"/>
      <c r="I27" s="53"/>
      <c r="J27" s="54"/>
      <c r="K27" s="59"/>
    </row>
    <row r="28" spans="1:11" ht="11.1" customHeight="1">
      <c r="A28" s="153"/>
      <c r="B28" s="51" t="s">
        <v>231</v>
      </c>
      <c r="C28" s="52" t="s">
        <v>13</v>
      </c>
      <c r="D28" s="52"/>
      <c r="E28" s="53">
        <v>5</v>
      </c>
      <c r="F28" s="54"/>
      <c r="G28" s="53">
        <v>1</v>
      </c>
      <c r="H28" s="54"/>
      <c r="I28" s="53">
        <v>3</v>
      </c>
      <c r="J28" s="54"/>
      <c r="K28" s="59"/>
    </row>
    <row r="29" spans="1:11" ht="11.1" customHeight="1">
      <c r="A29" s="153"/>
      <c r="B29" s="51" t="s">
        <v>231</v>
      </c>
      <c r="C29" s="52"/>
      <c r="D29" s="52" t="s">
        <v>13</v>
      </c>
      <c r="E29" s="53">
        <v>6</v>
      </c>
      <c r="F29" s="54"/>
      <c r="G29" s="53">
        <v>1</v>
      </c>
      <c r="H29" s="54"/>
      <c r="I29" s="53"/>
      <c r="J29" s="54"/>
      <c r="K29" s="59"/>
    </row>
    <row r="30" spans="1:11" ht="11.1" customHeight="1">
      <c r="A30" s="153"/>
      <c r="B30" s="51" t="s">
        <v>232</v>
      </c>
      <c r="C30" s="52"/>
      <c r="D30" s="52" t="s">
        <v>13</v>
      </c>
      <c r="E30" s="53">
        <v>1</v>
      </c>
      <c r="F30" s="54"/>
      <c r="G30" s="53"/>
      <c r="H30" s="54"/>
      <c r="I30" s="53"/>
      <c r="J30" s="54"/>
      <c r="K30" s="59"/>
    </row>
    <row r="31" spans="1:11" ht="11.1" customHeight="1">
      <c r="A31" s="153"/>
      <c r="B31" s="51" t="s">
        <v>233</v>
      </c>
      <c r="C31" s="52"/>
      <c r="D31" s="52" t="s">
        <v>13</v>
      </c>
      <c r="E31" s="53">
        <v>1</v>
      </c>
      <c r="F31" s="54"/>
      <c r="G31" s="53"/>
      <c r="H31" s="54"/>
      <c r="I31" s="53"/>
      <c r="J31" s="54"/>
      <c r="K31" s="59"/>
    </row>
    <row r="32" spans="1:11" ht="12" customHeight="1">
      <c r="A32" s="153"/>
      <c r="B32" s="51" t="s">
        <v>234</v>
      </c>
      <c r="C32" s="52" t="s">
        <v>13</v>
      </c>
      <c r="D32" s="52"/>
      <c r="E32" s="53">
        <v>12</v>
      </c>
      <c r="F32" s="54"/>
      <c r="G32" s="53"/>
      <c r="H32" s="54"/>
      <c r="I32" s="53">
        <v>6</v>
      </c>
      <c r="J32" s="54" t="s">
        <v>14</v>
      </c>
      <c r="K32" s="59" t="s">
        <v>235</v>
      </c>
    </row>
    <row r="33" spans="1:11" ht="12" customHeight="1">
      <c r="A33" s="153"/>
      <c r="B33" s="51" t="s">
        <v>234</v>
      </c>
      <c r="C33" s="52"/>
      <c r="D33" s="52" t="s">
        <v>13</v>
      </c>
      <c r="E33" s="53">
        <v>1</v>
      </c>
      <c r="F33" s="54"/>
      <c r="G33" s="53"/>
      <c r="H33" s="54"/>
      <c r="I33" s="53"/>
      <c r="J33" s="54"/>
      <c r="K33" s="59"/>
    </row>
    <row r="34" spans="1:11" ht="13.5" customHeight="1">
      <c r="A34" s="153"/>
      <c r="B34" s="51" t="s">
        <v>236</v>
      </c>
      <c r="C34" s="52" t="s">
        <v>13</v>
      </c>
      <c r="D34" s="52"/>
      <c r="E34" s="53">
        <v>13</v>
      </c>
      <c r="F34" s="54" t="s">
        <v>14</v>
      </c>
      <c r="G34" s="53">
        <v>6</v>
      </c>
      <c r="H34" s="54"/>
      <c r="I34" s="53">
        <v>8</v>
      </c>
      <c r="J34" s="54"/>
      <c r="K34" s="59" t="s">
        <v>237</v>
      </c>
    </row>
    <row r="35" spans="1:11" ht="12" customHeight="1">
      <c r="A35" s="153"/>
      <c r="B35" s="51" t="s">
        <v>238</v>
      </c>
      <c r="C35" s="52"/>
      <c r="D35" s="52" t="s">
        <v>13</v>
      </c>
      <c r="E35" s="53">
        <v>1</v>
      </c>
      <c r="F35" s="54"/>
      <c r="G35" s="53"/>
      <c r="H35" s="54"/>
      <c r="I35" s="53"/>
      <c r="J35" s="54"/>
      <c r="K35" s="59"/>
    </row>
    <row r="36" spans="1:11" ht="12" customHeight="1">
      <c r="A36" s="153"/>
      <c r="B36" s="51" t="s">
        <v>239</v>
      </c>
      <c r="C36" s="52" t="s">
        <v>13</v>
      </c>
      <c r="D36" s="52"/>
      <c r="E36" s="53">
        <v>32</v>
      </c>
      <c r="F36" s="54"/>
      <c r="G36" s="53">
        <v>3</v>
      </c>
      <c r="H36" s="54"/>
      <c r="I36" s="53">
        <v>6</v>
      </c>
      <c r="J36" s="54"/>
      <c r="K36" s="59"/>
    </row>
    <row r="37" spans="1:11" ht="12" customHeight="1">
      <c r="A37" s="153"/>
      <c r="B37" s="51" t="s">
        <v>239</v>
      </c>
      <c r="C37" s="52"/>
      <c r="D37" s="52" t="s">
        <v>13</v>
      </c>
      <c r="E37" s="53">
        <v>1</v>
      </c>
      <c r="F37" s="54"/>
      <c r="G37" s="53"/>
      <c r="H37" s="54"/>
      <c r="I37" s="53"/>
      <c r="J37" s="54"/>
      <c r="K37" s="59"/>
    </row>
    <row r="38" spans="1:11" ht="12" customHeight="1">
      <c r="A38" s="154"/>
      <c r="B38" s="51" t="s">
        <v>240</v>
      </c>
      <c r="C38" s="52"/>
      <c r="D38" s="52" t="s">
        <v>13</v>
      </c>
      <c r="E38" s="53">
        <v>9</v>
      </c>
      <c r="F38" s="54"/>
      <c r="G38" s="53"/>
      <c r="H38" s="54"/>
      <c r="I38" s="53"/>
      <c r="J38" s="54"/>
      <c r="K38" s="59"/>
    </row>
    <row r="39" spans="1:11" s="5" customFormat="1" ht="3" customHeight="1">
      <c r="A39" s="10"/>
      <c r="B39" s="39"/>
      <c r="C39" s="39"/>
      <c r="D39" s="39"/>
      <c r="E39" s="39"/>
      <c r="F39" s="39"/>
      <c r="G39" s="39"/>
      <c r="H39" s="39"/>
      <c r="I39" s="39"/>
      <c r="J39" s="39"/>
      <c r="K39" s="12"/>
    </row>
    <row r="40" spans="1:12" s="5" customFormat="1" ht="15.75" customHeight="1">
      <c r="A40" s="23" t="s">
        <v>41</v>
      </c>
      <c r="B40" s="48">
        <f>+C40+D40</f>
        <v>29</v>
      </c>
      <c r="C40" s="48">
        <f>COUNTIF(C10:C38,"X")</f>
        <v>7</v>
      </c>
      <c r="D40" s="48">
        <f>COUNTIF(D10:D38,"X")</f>
        <v>22</v>
      </c>
      <c r="E40" s="149">
        <f>SUM(E10:E38)</f>
        <v>207</v>
      </c>
      <c r="F40" s="150"/>
      <c r="G40" s="49">
        <f>SUM(G10:G38)</f>
        <v>20</v>
      </c>
      <c r="H40" s="38"/>
      <c r="I40" s="49">
        <f>SUM(I10:I38)</f>
        <v>65</v>
      </c>
      <c r="J40" s="38"/>
      <c r="K40" s="21"/>
      <c r="L40" s="78">
        <f>SUM(E40:J40)</f>
        <v>292</v>
      </c>
    </row>
    <row r="41" spans="1:12" s="5" customFormat="1" ht="3" customHeight="1">
      <c r="A41" s="10"/>
      <c r="B41" s="39"/>
      <c r="C41" s="39"/>
      <c r="D41" s="39"/>
      <c r="E41" s="39"/>
      <c r="F41" s="39"/>
      <c r="G41" s="39"/>
      <c r="H41" s="39"/>
      <c r="I41" s="39"/>
      <c r="J41" s="39"/>
      <c r="K41" s="12"/>
      <c r="L41" s="79"/>
    </row>
    <row r="42" spans="1:12" s="5" customFormat="1" ht="15.75" customHeight="1">
      <c r="A42" s="23" t="s">
        <v>42</v>
      </c>
      <c r="B42" s="40">
        <f>+C42+D42</f>
        <v>1</v>
      </c>
      <c r="C42" s="40">
        <f>C40/B40</f>
        <v>0.2413793103448276</v>
      </c>
      <c r="D42" s="40">
        <f>+D40/B40</f>
        <v>0.7586206896551724</v>
      </c>
      <c r="E42" s="146">
        <f>+E40/L40</f>
        <v>0.708904109589041</v>
      </c>
      <c r="F42" s="147"/>
      <c r="G42" s="146">
        <f>+G40/L40</f>
        <v>0.0684931506849315</v>
      </c>
      <c r="H42" s="147"/>
      <c r="I42" s="146">
        <f>+I40/L40</f>
        <v>0.2226027397260274</v>
      </c>
      <c r="J42" s="147"/>
      <c r="K42" s="21"/>
      <c r="L42" s="80">
        <f>SUM(E42:J42)</f>
        <v>0.9999999999999999</v>
      </c>
    </row>
    <row r="43" s="65" customFormat="1" ht="4.2"/>
  </sheetData>
  <mergeCells count="12">
    <mergeCell ref="I7:J8"/>
    <mergeCell ref="K7:K8"/>
    <mergeCell ref="A10:A38"/>
    <mergeCell ref="E40:F40"/>
    <mergeCell ref="E42:F42"/>
    <mergeCell ref="G42:H42"/>
    <mergeCell ref="I42:J42"/>
    <mergeCell ref="A7:A8"/>
    <mergeCell ref="B7:B8"/>
    <mergeCell ref="C7:D7"/>
    <mergeCell ref="E7:F8"/>
    <mergeCell ref="G7:H8"/>
  </mergeCells>
  <printOptions/>
  <pageMargins left="0.5511811023622047" right="0.2362204724409449" top="0.3937007874015748" bottom="0.6299212598425197" header="0" footer="0"/>
  <pageSetup firstPageNumber="11" useFirstPageNumber="1" horizontalDpi="600" verticalDpi="600" orientation="landscape"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L43"/>
  <sheetViews>
    <sheetView showGridLines="0" workbookViewId="0" topLeftCell="A7">
      <pane ySplit="2" topLeftCell="A24" activePane="bottomLeft" state="frozen"/>
      <selection pane="topLeft" activeCell="A7" sqref="A7"/>
      <selection pane="bottomLeft" activeCell="K45" sqref="K45"/>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13.2" customHeight="1">
      <c r="A10" s="140">
        <v>2021</v>
      </c>
      <c r="B10" s="32" t="s">
        <v>241</v>
      </c>
      <c r="C10" s="33"/>
      <c r="D10" s="33" t="s">
        <v>13</v>
      </c>
      <c r="E10" s="34">
        <v>1</v>
      </c>
      <c r="F10" s="35"/>
      <c r="G10" s="34"/>
      <c r="H10" s="35"/>
      <c r="I10" s="34"/>
      <c r="J10" s="35"/>
      <c r="K10" s="59"/>
    </row>
    <row r="11" spans="1:11" ht="22.5" customHeight="1">
      <c r="A11" s="141"/>
      <c r="B11" s="32" t="s">
        <v>242</v>
      </c>
      <c r="C11" s="33" t="s">
        <v>13</v>
      </c>
      <c r="D11" s="33"/>
      <c r="E11" s="34">
        <v>12</v>
      </c>
      <c r="F11" s="35" t="s">
        <v>14</v>
      </c>
      <c r="G11" s="34"/>
      <c r="H11" s="35"/>
      <c r="I11" s="34">
        <v>6</v>
      </c>
      <c r="J11" s="35"/>
      <c r="K11" s="59" t="s">
        <v>243</v>
      </c>
    </row>
    <row r="12" spans="1:11" ht="13.2" customHeight="1">
      <c r="A12" s="141"/>
      <c r="B12" s="32" t="s">
        <v>244</v>
      </c>
      <c r="C12" s="33"/>
      <c r="D12" s="33" t="s">
        <v>13</v>
      </c>
      <c r="E12" s="34">
        <v>3</v>
      </c>
      <c r="F12" s="35"/>
      <c r="G12" s="34">
        <v>2</v>
      </c>
      <c r="H12" s="35"/>
      <c r="I12" s="34"/>
      <c r="J12" s="35"/>
      <c r="K12" s="74"/>
    </row>
    <row r="13" spans="1:11" ht="13.2" customHeight="1">
      <c r="A13" s="141"/>
      <c r="B13" s="32" t="s">
        <v>245</v>
      </c>
      <c r="C13" s="33"/>
      <c r="D13" s="33" t="s">
        <v>13</v>
      </c>
      <c r="E13" s="34">
        <v>1</v>
      </c>
      <c r="F13" s="35"/>
      <c r="G13" s="34">
        <v>2</v>
      </c>
      <c r="H13" s="35"/>
      <c r="I13" s="34"/>
      <c r="J13" s="35"/>
      <c r="K13" s="74"/>
    </row>
    <row r="14" spans="1:11" ht="22.5" customHeight="1">
      <c r="A14" s="141"/>
      <c r="B14" s="32" t="s">
        <v>246</v>
      </c>
      <c r="C14" s="33" t="s">
        <v>13</v>
      </c>
      <c r="D14" s="33"/>
      <c r="E14" s="34">
        <v>6</v>
      </c>
      <c r="F14" s="35" t="s">
        <v>14</v>
      </c>
      <c r="G14" s="34">
        <v>2</v>
      </c>
      <c r="H14" s="35"/>
      <c r="I14" s="34">
        <v>9</v>
      </c>
      <c r="J14" s="35"/>
      <c r="K14" s="59" t="s">
        <v>247</v>
      </c>
    </row>
    <row r="15" spans="1:11" ht="13.2" customHeight="1">
      <c r="A15" s="141"/>
      <c r="B15" s="32" t="s">
        <v>248</v>
      </c>
      <c r="C15" s="33"/>
      <c r="D15" s="33" t="s">
        <v>13</v>
      </c>
      <c r="E15" s="34">
        <v>14</v>
      </c>
      <c r="F15" s="35"/>
      <c r="G15" s="34">
        <v>2</v>
      </c>
      <c r="H15" s="35"/>
      <c r="I15" s="34"/>
      <c r="J15" s="35"/>
      <c r="K15" s="59"/>
    </row>
    <row r="16" spans="1:11" ht="13.2" customHeight="1">
      <c r="A16" s="141"/>
      <c r="B16" s="32" t="s">
        <v>249</v>
      </c>
      <c r="C16" s="33"/>
      <c r="D16" s="33" t="s">
        <v>13</v>
      </c>
      <c r="E16" s="34">
        <v>2</v>
      </c>
      <c r="F16" s="35"/>
      <c r="G16" s="34"/>
      <c r="H16" s="35"/>
      <c r="I16" s="34">
        <v>1</v>
      </c>
      <c r="J16" s="35"/>
      <c r="K16" s="59"/>
    </row>
    <row r="17" spans="1:11" ht="13.2" customHeight="1">
      <c r="A17" s="141"/>
      <c r="B17" s="32" t="s">
        <v>218</v>
      </c>
      <c r="C17" s="33"/>
      <c r="D17" s="33" t="s">
        <v>13</v>
      </c>
      <c r="E17" s="34">
        <v>10</v>
      </c>
      <c r="F17" s="35"/>
      <c r="G17" s="34">
        <v>1</v>
      </c>
      <c r="H17" s="35"/>
      <c r="I17" s="34"/>
      <c r="J17" s="35"/>
      <c r="K17" s="59"/>
    </row>
    <row r="18" spans="1:11" ht="13.2" customHeight="1">
      <c r="A18" s="141"/>
      <c r="B18" s="32" t="s">
        <v>54</v>
      </c>
      <c r="C18" s="33" t="s">
        <v>13</v>
      </c>
      <c r="D18" s="33"/>
      <c r="E18" s="34">
        <v>6</v>
      </c>
      <c r="F18" s="35"/>
      <c r="G18" s="34"/>
      <c r="H18" s="35"/>
      <c r="I18" s="34">
        <v>6</v>
      </c>
      <c r="J18" s="35" t="s">
        <v>14</v>
      </c>
      <c r="K18" s="59" t="s">
        <v>250</v>
      </c>
    </row>
    <row r="19" spans="1:11" ht="13.2" customHeight="1">
      <c r="A19" s="141"/>
      <c r="B19" s="32" t="s">
        <v>251</v>
      </c>
      <c r="C19" s="33"/>
      <c r="D19" s="33" t="s">
        <v>13</v>
      </c>
      <c r="E19" s="34">
        <v>4</v>
      </c>
      <c r="F19" s="35"/>
      <c r="G19" s="34"/>
      <c r="H19" s="35"/>
      <c r="I19" s="34"/>
      <c r="J19" s="35"/>
      <c r="K19" s="59"/>
    </row>
    <row r="20" spans="1:11" ht="13.2" customHeight="1">
      <c r="A20" s="141"/>
      <c r="B20" s="32" t="s">
        <v>252</v>
      </c>
      <c r="C20" s="33" t="s">
        <v>13</v>
      </c>
      <c r="D20" s="33"/>
      <c r="E20" s="34">
        <v>10</v>
      </c>
      <c r="F20" s="35"/>
      <c r="G20" s="34"/>
      <c r="H20" s="35"/>
      <c r="I20" s="34">
        <v>7</v>
      </c>
      <c r="J20" s="35" t="s">
        <v>14</v>
      </c>
      <c r="K20" s="59" t="s">
        <v>253</v>
      </c>
    </row>
    <row r="21" spans="1:11" ht="13.2" customHeight="1">
      <c r="A21" s="141"/>
      <c r="B21" s="32" t="s">
        <v>222</v>
      </c>
      <c r="C21" s="33"/>
      <c r="D21" s="33" t="s">
        <v>13</v>
      </c>
      <c r="E21" s="34">
        <v>10</v>
      </c>
      <c r="F21" s="35"/>
      <c r="G21" s="34"/>
      <c r="H21" s="35"/>
      <c r="I21" s="34">
        <v>3</v>
      </c>
      <c r="J21" s="35"/>
      <c r="K21" s="59"/>
    </row>
    <row r="22" spans="1:11" ht="13.2" customHeight="1">
      <c r="A22" s="141"/>
      <c r="B22" s="32" t="s">
        <v>254</v>
      </c>
      <c r="C22" s="33" t="s">
        <v>13</v>
      </c>
      <c r="D22" s="33"/>
      <c r="E22" s="34">
        <v>13</v>
      </c>
      <c r="F22" s="35" t="s">
        <v>14</v>
      </c>
      <c r="G22" s="34">
        <v>1</v>
      </c>
      <c r="H22" s="35"/>
      <c r="I22" s="34">
        <v>4</v>
      </c>
      <c r="J22" s="35"/>
      <c r="K22" s="59" t="s">
        <v>255</v>
      </c>
    </row>
    <row r="23" spans="1:11" ht="13.2" customHeight="1">
      <c r="A23" s="141"/>
      <c r="B23" s="32" t="s">
        <v>254</v>
      </c>
      <c r="C23" s="33"/>
      <c r="D23" s="33" t="s">
        <v>13</v>
      </c>
      <c r="E23" s="34">
        <v>1</v>
      </c>
      <c r="F23" s="35"/>
      <c r="G23" s="34"/>
      <c r="H23" s="35"/>
      <c r="I23" s="34"/>
      <c r="J23" s="35"/>
      <c r="K23" s="59"/>
    </row>
    <row r="24" spans="1:11" ht="13.2" customHeight="1">
      <c r="A24" s="141"/>
      <c r="B24" s="32" t="s">
        <v>141</v>
      </c>
      <c r="C24" s="33"/>
      <c r="D24" s="33" t="s">
        <v>13</v>
      </c>
      <c r="E24" s="34">
        <v>10</v>
      </c>
      <c r="F24" s="35"/>
      <c r="G24" s="34">
        <v>1</v>
      </c>
      <c r="H24" s="35"/>
      <c r="I24" s="34">
        <v>1</v>
      </c>
      <c r="J24" s="35"/>
      <c r="K24" s="59"/>
    </row>
    <row r="25" spans="1:11" ht="22.5" customHeight="1">
      <c r="A25" s="141"/>
      <c r="B25" s="32" t="s">
        <v>224</v>
      </c>
      <c r="C25" s="33" t="s">
        <v>13</v>
      </c>
      <c r="D25" s="33"/>
      <c r="E25" s="34">
        <v>10</v>
      </c>
      <c r="F25" s="35" t="s">
        <v>14</v>
      </c>
      <c r="G25" s="34">
        <v>3</v>
      </c>
      <c r="H25" s="35"/>
      <c r="I25" s="34">
        <v>2</v>
      </c>
      <c r="J25" s="35"/>
      <c r="K25" s="59" t="s">
        <v>256</v>
      </c>
    </row>
    <row r="26" spans="1:11" ht="13.2" customHeight="1">
      <c r="A26" s="141"/>
      <c r="B26" s="32" t="s">
        <v>257</v>
      </c>
      <c r="C26" s="33" t="s">
        <v>13</v>
      </c>
      <c r="D26" s="33"/>
      <c r="E26" s="34">
        <v>25</v>
      </c>
      <c r="F26" s="35"/>
      <c r="G26" s="34"/>
      <c r="H26" s="35"/>
      <c r="I26" s="34">
        <v>5</v>
      </c>
      <c r="J26" s="35" t="s">
        <v>14</v>
      </c>
      <c r="K26" s="59" t="s">
        <v>258</v>
      </c>
    </row>
    <row r="27" spans="1:11" ht="13.2" customHeight="1">
      <c r="A27" s="141"/>
      <c r="B27" s="32" t="s">
        <v>259</v>
      </c>
      <c r="C27" s="33"/>
      <c r="D27" s="33" t="s">
        <v>13</v>
      </c>
      <c r="E27" s="34">
        <v>2</v>
      </c>
      <c r="F27" s="35"/>
      <c r="G27" s="34"/>
      <c r="H27" s="35"/>
      <c r="I27" s="34"/>
      <c r="J27" s="35"/>
      <c r="K27" s="59"/>
    </row>
    <row r="28" spans="1:11" ht="13.2" customHeight="1">
      <c r="A28" s="141"/>
      <c r="B28" s="32" t="s">
        <v>24</v>
      </c>
      <c r="C28" s="33" t="s">
        <v>13</v>
      </c>
      <c r="D28" s="33"/>
      <c r="E28" s="34">
        <v>17</v>
      </c>
      <c r="F28" s="35" t="s">
        <v>14</v>
      </c>
      <c r="G28" s="34"/>
      <c r="H28" s="35"/>
      <c r="I28" s="34">
        <v>9</v>
      </c>
      <c r="J28" s="35"/>
      <c r="K28" s="59" t="s">
        <v>260</v>
      </c>
    </row>
    <row r="29" spans="1:11" ht="13.2" customHeight="1">
      <c r="A29" s="141"/>
      <c r="B29" s="32" t="s">
        <v>24</v>
      </c>
      <c r="C29" s="33"/>
      <c r="D29" s="33" t="s">
        <v>13</v>
      </c>
      <c r="E29" s="34">
        <v>3</v>
      </c>
      <c r="F29" s="35" t="s">
        <v>14</v>
      </c>
      <c r="G29" s="34"/>
      <c r="H29" s="35"/>
      <c r="I29" s="34">
        <v>1</v>
      </c>
      <c r="J29" s="35"/>
      <c r="K29" s="59" t="s">
        <v>261</v>
      </c>
    </row>
    <row r="30" spans="1:11" ht="89.25" customHeight="1">
      <c r="A30" s="141"/>
      <c r="B30" s="32" t="s">
        <v>262</v>
      </c>
      <c r="C30" s="33"/>
      <c r="D30" s="33" t="s">
        <v>13</v>
      </c>
      <c r="E30" s="34">
        <v>3</v>
      </c>
      <c r="F30" s="35" t="s">
        <v>14</v>
      </c>
      <c r="G30" s="34"/>
      <c r="H30" s="35"/>
      <c r="I30" s="34"/>
      <c r="J30" s="35"/>
      <c r="K30" s="59" t="s">
        <v>263</v>
      </c>
    </row>
    <row r="31" spans="1:11" ht="13.2" customHeight="1">
      <c r="A31" s="141"/>
      <c r="B31" s="32" t="s">
        <v>264</v>
      </c>
      <c r="C31" s="33" t="s">
        <v>13</v>
      </c>
      <c r="D31" s="33"/>
      <c r="E31" s="34">
        <v>11</v>
      </c>
      <c r="F31" s="35"/>
      <c r="G31" s="34"/>
      <c r="H31" s="35"/>
      <c r="I31" s="34">
        <v>3</v>
      </c>
      <c r="J31" s="35"/>
      <c r="K31" s="59"/>
    </row>
    <row r="32" spans="1:11" ht="13.2" customHeight="1">
      <c r="A32" s="141"/>
      <c r="B32" s="32" t="s">
        <v>264</v>
      </c>
      <c r="C32" s="33"/>
      <c r="D32" s="33" t="s">
        <v>13</v>
      </c>
      <c r="E32" s="34">
        <v>10</v>
      </c>
      <c r="F32" s="35"/>
      <c r="G32" s="34"/>
      <c r="H32" s="35"/>
      <c r="I32" s="34"/>
      <c r="J32" s="35"/>
      <c r="K32" s="59"/>
    </row>
    <row r="33" spans="1:11" ht="13.2" customHeight="1">
      <c r="A33" s="141"/>
      <c r="B33" s="32" t="s">
        <v>155</v>
      </c>
      <c r="C33" s="33"/>
      <c r="D33" s="33" t="s">
        <v>13</v>
      </c>
      <c r="E33" s="34">
        <v>14</v>
      </c>
      <c r="F33" s="35"/>
      <c r="G33" s="34">
        <v>3</v>
      </c>
      <c r="H33" s="35"/>
      <c r="I33" s="34"/>
      <c r="J33" s="35"/>
      <c r="K33" s="59"/>
    </row>
    <row r="34" spans="1:11" ht="13.2" customHeight="1">
      <c r="A34" s="141"/>
      <c r="B34" s="32" t="s">
        <v>119</v>
      </c>
      <c r="C34" s="33" t="s">
        <v>13</v>
      </c>
      <c r="D34" s="33"/>
      <c r="E34" s="34">
        <v>14</v>
      </c>
      <c r="F34" s="35"/>
      <c r="G34" s="34"/>
      <c r="H34" s="35"/>
      <c r="I34" s="34">
        <v>6</v>
      </c>
      <c r="J34" s="35"/>
      <c r="K34" s="59"/>
    </row>
    <row r="35" spans="1:11" ht="13.2" customHeight="1">
      <c r="A35" s="141"/>
      <c r="B35" s="32" t="s">
        <v>265</v>
      </c>
      <c r="C35" s="33" t="s">
        <v>13</v>
      </c>
      <c r="D35" s="33"/>
      <c r="E35" s="34">
        <v>11</v>
      </c>
      <c r="F35" s="35" t="s">
        <v>14</v>
      </c>
      <c r="G35" s="34">
        <v>1</v>
      </c>
      <c r="H35" s="35"/>
      <c r="I35" s="34">
        <v>6</v>
      </c>
      <c r="J35" s="35"/>
      <c r="K35" s="59" t="s">
        <v>266</v>
      </c>
    </row>
    <row r="36" spans="1:11" ht="13.2" customHeight="1">
      <c r="A36" s="148"/>
      <c r="B36" s="32" t="s">
        <v>267</v>
      </c>
      <c r="C36" s="33"/>
      <c r="D36" s="33" t="s">
        <v>13</v>
      </c>
      <c r="E36" s="34">
        <v>11</v>
      </c>
      <c r="F36" s="35"/>
      <c r="G36" s="34">
        <v>1</v>
      </c>
      <c r="H36" s="35"/>
      <c r="I36" s="34">
        <v>1</v>
      </c>
      <c r="J36" s="35"/>
      <c r="K36" s="59"/>
    </row>
    <row r="37" spans="1:11" ht="13.2" customHeight="1">
      <c r="A37" s="151">
        <v>2021</v>
      </c>
      <c r="B37" s="32" t="s">
        <v>268</v>
      </c>
      <c r="C37" s="33"/>
      <c r="D37" s="33" t="s">
        <v>13</v>
      </c>
      <c r="E37" s="34">
        <v>1</v>
      </c>
      <c r="F37" s="35"/>
      <c r="G37" s="34"/>
      <c r="H37" s="35"/>
      <c r="I37" s="34"/>
      <c r="J37" s="35"/>
      <c r="K37" s="59"/>
    </row>
    <row r="38" spans="1:11" ht="13.2" customHeight="1">
      <c r="A38" s="151"/>
      <c r="B38" s="32" t="s">
        <v>190</v>
      </c>
      <c r="C38" s="33" t="s">
        <v>13</v>
      </c>
      <c r="D38" s="33"/>
      <c r="E38" s="34">
        <v>22</v>
      </c>
      <c r="F38" s="35"/>
      <c r="G38" s="34"/>
      <c r="H38" s="35"/>
      <c r="I38" s="34">
        <v>3</v>
      </c>
      <c r="J38" s="35"/>
      <c r="K38" s="59"/>
    </row>
    <row r="39" spans="1:11" ht="13.2" customHeight="1">
      <c r="A39" s="152"/>
      <c r="B39" s="32" t="s">
        <v>40</v>
      </c>
      <c r="C39" s="33"/>
      <c r="D39" s="33" t="s">
        <v>13</v>
      </c>
      <c r="E39" s="34">
        <v>4</v>
      </c>
      <c r="F39" s="35"/>
      <c r="G39" s="34"/>
      <c r="H39" s="35"/>
      <c r="I39" s="34"/>
      <c r="J39" s="35"/>
      <c r="K39" s="59"/>
    </row>
    <row r="40" spans="1:11" s="5" customFormat="1" ht="3" customHeight="1">
      <c r="A40" s="10"/>
      <c r="B40" s="39"/>
      <c r="C40" s="39"/>
      <c r="D40" s="39"/>
      <c r="E40" s="39"/>
      <c r="F40" s="39"/>
      <c r="G40" s="39"/>
      <c r="H40" s="39"/>
      <c r="I40" s="39"/>
      <c r="J40" s="39"/>
      <c r="K40" s="12"/>
    </row>
    <row r="41" spans="1:12" s="5" customFormat="1" ht="15" customHeight="1">
      <c r="A41" s="23" t="s">
        <v>41</v>
      </c>
      <c r="B41" s="48">
        <f>+C41+D41</f>
        <v>30</v>
      </c>
      <c r="C41" s="48">
        <f>COUNTIF(C10:C39,"X")</f>
        <v>12</v>
      </c>
      <c r="D41" s="48">
        <f>COUNTIF(D10:D39,"X")</f>
        <v>18</v>
      </c>
      <c r="E41" s="149">
        <f>SUM(E10:E39)</f>
        <v>261</v>
      </c>
      <c r="F41" s="150"/>
      <c r="G41" s="49">
        <f>SUM(G10:G39)</f>
        <v>19</v>
      </c>
      <c r="H41" s="38"/>
      <c r="I41" s="49">
        <f>SUM(I10:I39)</f>
        <v>73</v>
      </c>
      <c r="J41" s="38"/>
      <c r="K41" s="21"/>
      <c r="L41" s="78">
        <f>SUM(E41:J41)</f>
        <v>353</v>
      </c>
    </row>
    <row r="42" spans="1:12" s="5" customFormat="1" ht="3" customHeight="1">
      <c r="A42" s="10"/>
      <c r="B42" s="39"/>
      <c r="C42" s="39"/>
      <c r="D42" s="39"/>
      <c r="E42" s="39"/>
      <c r="F42" s="39"/>
      <c r="G42" s="39"/>
      <c r="H42" s="39"/>
      <c r="I42" s="39"/>
      <c r="J42" s="39"/>
      <c r="K42" s="12"/>
      <c r="L42" s="79"/>
    </row>
    <row r="43" spans="1:12" s="5" customFormat="1" ht="15" customHeight="1">
      <c r="A43" s="23" t="s">
        <v>42</v>
      </c>
      <c r="B43" s="40">
        <f>+C43+D43</f>
        <v>1</v>
      </c>
      <c r="C43" s="40">
        <f>C41/B41</f>
        <v>0.4</v>
      </c>
      <c r="D43" s="40">
        <f>+D41/B41</f>
        <v>0.6</v>
      </c>
      <c r="E43" s="146">
        <f>+E41/L41</f>
        <v>0.7393767705382436</v>
      </c>
      <c r="F43" s="147"/>
      <c r="G43" s="146">
        <f>+G41/L41</f>
        <v>0.053824362606232294</v>
      </c>
      <c r="H43" s="147"/>
      <c r="I43" s="146">
        <f>+I41/L41</f>
        <v>0.20679886685552407</v>
      </c>
      <c r="J43" s="147"/>
      <c r="K43" s="21"/>
      <c r="L43" s="80">
        <f>SUM(E43:J43)</f>
        <v>0.9999999999999999</v>
      </c>
    </row>
  </sheetData>
  <mergeCells count="13">
    <mergeCell ref="E41:F41"/>
    <mergeCell ref="E43:F43"/>
    <mergeCell ref="G43:H43"/>
    <mergeCell ref="I43:J43"/>
    <mergeCell ref="A10:A36"/>
    <mergeCell ref="A37:A39"/>
    <mergeCell ref="I7:J8"/>
    <mergeCell ref="K7:K8"/>
    <mergeCell ref="A7:A8"/>
    <mergeCell ref="B7:B8"/>
    <mergeCell ref="C7:D7"/>
    <mergeCell ref="E7:F8"/>
    <mergeCell ref="G7:H8"/>
  </mergeCells>
  <printOptions/>
  <pageMargins left="0.5511811023622047" right="0.2362204724409449" top="0.3937007874015748" bottom="0.5118110236220472" header="0" footer="0"/>
  <pageSetup firstPageNumber="12" useFirstPageNumber="1" horizontalDpi="600" verticalDpi="600" orientation="landscape"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6E0B0-0EC3-4BC4-8E89-550DCC42E4D4}">
  <dimension ref="A3:L41"/>
  <sheetViews>
    <sheetView showGridLines="0" workbookViewId="0" topLeftCell="A7">
      <pane ySplit="2" topLeftCell="A27" activePane="bottomLeft" state="frozen"/>
      <selection pane="topLeft" activeCell="A7" sqref="A7"/>
      <selection pane="bottomLeft" activeCell="K31" sqref="K31"/>
    </sheetView>
  </sheetViews>
  <sheetFormatPr defaultColWidth="11.421875" defaultRowHeight="12.75"/>
  <cols>
    <col min="1" max="1" width="4.421875" style="4" customWidth="1"/>
    <col min="2" max="2" width="14.00390625" style="4" customWidth="1"/>
    <col min="3" max="10" width="6.421875" style="4" customWidth="1"/>
    <col min="11" max="11" width="58.00390625" style="4" customWidth="1"/>
    <col min="12" max="16384" width="11.421875" style="4" customWidth="1"/>
  </cols>
  <sheetData>
    <row r="1" ht="16.95" customHeight="1"/>
    <row r="2" ht="16.95" customHeight="1"/>
    <row r="3" ht="16.95" customHeight="1">
      <c r="K3" s="107" t="s">
        <v>0</v>
      </c>
    </row>
    <row r="4" ht="16.95" customHeight="1">
      <c r="K4" s="108" t="s">
        <v>1</v>
      </c>
    </row>
    <row r="5" ht="16.95" customHeight="1">
      <c r="K5" s="108" t="s">
        <v>2</v>
      </c>
    </row>
    <row r="6" spans="1:11" ht="4.5" customHeight="1">
      <c r="A6" s="13"/>
      <c r="B6" s="13"/>
      <c r="C6" s="13"/>
      <c r="D6" s="13"/>
      <c r="E6" s="13"/>
      <c r="F6" s="13"/>
      <c r="G6" s="13"/>
      <c r="H6" s="13"/>
      <c r="I6" s="13"/>
      <c r="J6" s="13"/>
      <c r="K6" s="13"/>
    </row>
    <row r="7" spans="1:11" s="5" customFormat="1" ht="16.5" customHeight="1">
      <c r="A7" s="130" t="s">
        <v>3</v>
      </c>
      <c r="B7" s="130" t="s">
        <v>4</v>
      </c>
      <c r="C7" s="134" t="s">
        <v>5</v>
      </c>
      <c r="D7" s="134"/>
      <c r="E7" s="130" t="s">
        <v>6</v>
      </c>
      <c r="F7" s="135"/>
      <c r="G7" s="130" t="s">
        <v>7</v>
      </c>
      <c r="H7" s="135"/>
      <c r="I7" s="130" t="s">
        <v>8</v>
      </c>
      <c r="J7" s="135"/>
      <c r="K7" s="130" t="s">
        <v>9</v>
      </c>
    </row>
    <row r="8" spans="1:11" s="5" customFormat="1" ht="16.5" customHeight="1">
      <c r="A8" s="130"/>
      <c r="B8" s="130"/>
      <c r="C8" s="14" t="s">
        <v>10</v>
      </c>
      <c r="D8" s="14" t="s">
        <v>11</v>
      </c>
      <c r="E8" s="135"/>
      <c r="F8" s="135"/>
      <c r="G8" s="135"/>
      <c r="H8" s="135"/>
      <c r="I8" s="135"/>
      <c r="J8" s="135"/>
      <c r="K8" s="130"/>
    </row>
    <row r="9" spans="1:11" s="5" customFormat="1" ht="3" customHeight="1">
      <c r="A9" s="110"/>
      <c r="B9" s="16"/>
      <c r="C9" s="17"/>
      <c r="D9" s="17"/>
      <c r="E9" s="17"/>
      <c r="F9" s="17"/>
      <c r="G9" s="16"/>
      <c r="H9" s="16"/>
      <c r="I9" s="16"/>
      <c r="J9" s="16"/>
      <c r="K9" s="6"/>
    </row>
    <row r="10" spans="1:11" ht="25.2" customHeight="1">
      <c r="A10" s="140">
        <v>2022</v>
      </c>
      <c r="B10" s="32" t="s">
        <v>269</v>
      </c>
      <c r="C10" s="33"/>
      <c r="D10" s="33" t="s">
        <v>13</v>
      </c>
      <c r="E10" s="34">
        <v>16</v>
      </c>
      <c r="F10" s="35"/>
      <c r="G10" s="34">
        <v>1</v>
      </c>
      <c r="H10" s="35"/>
      <c r="I10" s="34"/>
      <c r="J10" s="35"/>
      <c r="K10" s="59" t="s">
        <v>270</v>
      </c>
    </row>
    <row r="11" spans="1:11" ht="12" customHeight="1">
      <c r="A11" s="141"/>
      <c r="B11" s="32" t="s">
        <v>81</v>
      </c>
      <c r="C11" s="33"/>
      <c r="D11" s="33" t="s">
        <v>13</v>
      </c>
      <c r="E11" s="34">
        <v>3</v>
      </c>
      <c r="F11" s="35"/>
      <c r="G11" s="34"/>
      <c r="H11" s="35"/>
      <c r="I11" s="34"/>
      <c r="J11" s="35"/>
      <c r="K11" s="82"/>
    </row>
    <row r="12" spans="1:11" ht="53.4" customHeight="1">
      <c r="A12" s="141"/>
      <c r="B12" s="32" t="s">
        <v>127</v>
      </c>
      <c r="C12" s="33" t="s">
        <v>13</v>
      </c>
      <c r="D12" s="33"/>
      <c r="E12" s="34">
        <v>9</v>
      </c>
      <c r="F12" s="35"/>
      <c r="G12" s="34">
        <v>3</v>
      </c>
      <c r="H12" s="35"/>
      <c r="I12" s="34">
        <v>7</v>
      </c>
      <c r="J12" s="35"/>
      <c r="K12" s="59" t="s">
        <v>271</v>
      </c>
    </row>
    <row r="13" spans="1:11" ht="12" customHeight="1">
      <c r="A13" s="141"/>
      <c r="B13" s="32" t="s">
        <v>272</v>
      </c>
      <c r="C13" s="33"/>
      <c r="D13" s="33" t="s">
        <v>13</v>
      </c>
      <c r="E13" s="34">
        <v>7</v>
      </c>
      <c r="F13" s="35"/>
      <c r="G13" s="34"/>
      <c r="H13" s="35"/>
      <c r="I13" s="34"/>
      <c r="J13" s="35"/>
      <c r="K13" s="59"/>
    </row>
    <row r="14" spans="1:11" ht="43.2">
      <c r="A14" s="141"/>
      <c r="B14" s="32" t="s">
        <v>128</v>
      </c>
      <c r="C14" s="33" t="s">
        <v>13</v>
      </c>
      <c r="D14" s="33"/>
      <c r="E14" s="34">
        <v>17</v>
      </c>
      <c r="F14" s="35" t="s">
        <v>14</v>
      </c>
      <c r="G14" s="34">
        <v>1</v>
      </c>
      <c r="H14" s="35"/>
      <c r="I14" s="34">
        <v>10</v>
      </c>
      <c r="J14" s="35"/>
      <c r="K14" s="59" t="s">
        <v>273</v>
      </c>
    </row>
    <row r="15" spans="1:11" ht="12.75">
      <c r="A15" s="141"/>
      <c r="B15" s="32" t="s">
        <v>87</v>
      </c>
      <c r="C15" s="33"/>
      <c r="D15" s="33" t="s">
        <v>13</v>
      </c>
      <c r="E15" s="34">
        <v>4</v>
      </c>
      <c r="F15" s="35"/>
      <c r="G15" s="34">
        <v>1</v>
      </c>
      <c r="H15" s="35"/>
      <c r="I15" s="34"/>
      <c r="J15" s="35"/>
      <c r="K15" s="59"/>
    </row>
    <row r="16" spans="1:11" ht="54.6" customHeight="1">
      <c r="A16" s="141"/>
      <c r="B16" s="32" t="s">
        <v>274</v>
      </c>
      <c r="C16" s="33" t="s">
        <v>13</v>
      </c>
      <c r="D16" s="33"/>
      <c r="E16" s="34">
        <v>15</v>
      </c>
      <c r="F16" s="35"/>
      <c r="G16" s="34">
        <v>7</v>
      </c>
      <c r="H16" s="35"/>
      <c r="I16" s="34">
        <v>7</v>
      </c>
      <c r="J16" s="35"/>
      <c r="K16" s="59" t="s">
        <v>275</v>
      </c>
    </row>
    <row r="17" spans="1:11" ht="12.75">
      <c r="A17" s="141"/>
      <c r="B17" s="32" t="s">
        <v>274</v>
      </c>
      <c r="C17" s="33"/>
      <c r="D17" s="33" t="s">
        <v>13</v>
      </c>
      <c r="E17" s="34"/>
      <c r="F17" s="35"/>
      <c r="G17" s="34"/>
      <c r="H17" s="35"/>
      <c r="I17" s="34">
        <v>1</v>
      </c>
      <c r="J17" s="35"/>
      <c r="K17" s="59"/>
    </row>
    <row r="18" spans="1:11" ht="12.75">
      <c r="A18" s="141"/>
      <c r="B18" s="32" t="s">
        <v>92</v>
      </c>
      <c r="C18" s="33" t="s">
        <v>13</v>
      </c>
      <c r="D18" s="33"/>
      <c r="E18" s="34">
        <v>17</v>
      </c>
      <c r="F18" s="35"/>
      <c r="G18" s="34"/>
      <c r="H18" s="35"/>
      <c r="I18" s="34">
        <v>6</v>
      </c>
      <c r="J18" s="35"/>
      <c r="K18" s="59"/>
    </row>
    <row r="19" spans="1:11" ht="12.75">
      <c r="A19" s="141"/>
      <c r="B19" s="32" t="s">
        <v>96</v>
      </c>
      <c r="C19" s="33"/>
      <c r="D19" s="33" t="s">
        <v>13</v>
      </c>
      <c r="E19" s="34">
        <v>6</v>
      </c>
      <c r="F19" s="35"/>
      <c r="G19" s="34"/>
      <c r="H19" s="35"/>
      <c r="I19" s="34"/>
      <c r="J19" s="35"/>
      <c r="K19" s="59"/>
    </row>
    <row r="20" spans="1:11" ht="21.6">
      <c r="A20" s="141"/>
      <c r="B20" s="32" t="s">
        <v>101</v>
      </c>
      <c r="C20" s="33" t="s">
        <v>13</v>
      </c>
      <c r="D20" s="33"/>
      <c r="E20" s="34">
        <v>11</v>
      </c>
      <c r="F20" s="35" t="s">
        <v>14</v>
      </c>
      <c r="G20" s="34">
        <v>1</v>
      </c>
      <c r="H20" s="35"/>
      <c r="I20" s="34">
        <v>10</v>
      </c>
      <c r="J20" s="35"/>
      <c r="K20" s="59" t="s">
        <v>276</v>
      </c>
    </row>
    <row r="21" spans="1:11" ht="12.75">
      <c r="A21" s="141"/>
      <c r="B21" s="32" t="s">
        <v>277</v>
      </c>
      <c r="C21" s="33"/>
      <c r="D21" s="33" t="s">
        <v>13</v>
      </c>
      <c r="E21" s="34">
        <v>1</v>
      </c>
      <c r="F21" s="35"/>
      <c r="G21" s="34"/>
      <c r="H21" s="35"/>
      <c r="I21" s="34"/>
      <c r="J21" s="35"/>
      <c r="K21" s="59"/>
    </row>
    <row r="22" spans="1:11" ht="12.75">
      <c r="A22" s="141"/>
      <c r="B22" s="32" t="s">
        <v>223</v>
      </c>
      <c r="C22" s="33"/>
      <c r="D22" s="33" t="s">
        <v>13</v>
      </c>
      <c r="E22" s="34">
        <v>1</v>
      </c>
      <c r="F22" s="35"/>
      <c r="G22" s="34">
        <v>1</v>
      </c>
      <c r="H22" s="35"/>
      <c r="I22" s="34"/>
      <c r="J22" s="35"/>
      <c r="K22" s="59"/>
    </row>
    <row r="23" spans="1:11" ht="12.75">
      <c r="A23" s="141"/>
      <c r="B23" s="32" t="s">
        <v>18</v>
      </c>
      <c r="C23" s="33" t="s">
        <v>13</v>
      </c>
      <c r="D23" s="33"/>
      <c r="E23" s="34">
        <v>12</v>
      </c>
      <c r="F23" s="35"/>
      <c r="G23" s="34">
        <v>3</v>
      </c>
      <c r="H23" s="35"/>
      <c r="I23" s="34">
        <v>2</v>
      </c>
      <c r="J23" s="35"/>
      <c r="K23" s="59"/>
    </row>
    <row r="24" spans="1:11" ht="12.75">
      <c r="A24" s="141"/>
      <c r="B24" s="32" t="s">
        <v>146</v>
      </c>
      <c r="C24" s="33" t="s">
        <v>13</v>
      </c>
      <c r="D24" s="33"/>
      <c r="E24" s="34">
        <v>11</v>
      </c>
      <c r="F24" s="35"/>
      <c r="G24" s="34">
        <v>5</v>
      </c>
      <c r="H24" s="35"/>
      <c r="I24" s="34">
        <v>5</v>
      </c>
      <c r="J24" s="35"/>
      <c r="K24" s="59"/>
    </row>
    <row r="25" spans="1:11" ht="21.6">
      <c r="A25" s="141"/>
      <c r="B25" s="32" t="s">
        <v>278</v>
      </c>
      <c r="C25" s="33" t="s">
        <v>13</v>
      </c>
      <c r="D25" s="33"/>
      <c r="E25" s="34">
        <v>11</v>
      </c>
      <c r="F25" s="35" t="s">
        <v>14</v>
      </c>
      <c r="G25" s="34"/>
      <c r="H25" s="35"/>
      <c r="I25" s="34">
        <v>6</v>
      </c>
      <c r="J25" s="35"/>
      <c r="K25" s="59" t="s">
        <v>279</v>
      </c>
    </row>
    <row r="26" spans="1:11" ht="12.75">
      <c r="A26" s="141"/>
      <c r="B26" s="32" t="s">
        <v>278</v>
      </c>
      <c r="C26" s="33"/>
      <c r="D26" s="33" t="s">
        <v>13</v>
      </c>
      <c r="E26" s="34">
        <v>2</v>
      </c>
      <c r="F26" s="35"/>
      <c r="G26" s="34"/>
      <c r="H26" s="35"/>
      <c r="I26" s="34"/>
      <c r="J26" s="35"/>
      <c r="K26" s="59"/>
    </row>
    <row r="27" spans="1:11" ht="12.75">
      <c r="A27" s="141"/>
      <c r="B27" s="32" t="s">
        <v>280</v>
      </c>
      <c r="C27" s="33"/>
      <c r="D27" s="33" t="s">
        <v>13</v>
      </c>
      <c r="E27" s="34">
        <v>12</v>
      </c>
      <c r="F27" s="35"/>
      <c r="G27" s="34">
        <v>3</v>
      </c>
      <c r="H27" s="35"/>
      <c r="I27" s="34"/>
      <c r="J27" s="35"/>
      <c r="K27" s="59"/>
    </row>
    <row r="28" spans="1:11" ht="12.75">
      <c r="A28" s="141"/>
      <c r="B28" s="32" t="s">
        <v>28</v>
      </c>
      <c r="C28" s="33" t="s">
        <v>13</v>
      </c>
      <c r="D28" s="33"/>
      <c r="E28" s="34">
        <v>3</v>
      </c>
      <c r="F28" s="35"/>
      <c r="G28" s="34">
        <v>1</v>
      </c>
      <c r="H28" s="35"/>
      <c r="I28" s="34">
        <v>5</v>
      </c>
      <c r="J28" s="35"/>
      <c r="K28" s="59"/>
    </row>
    <row r="29" spans="1:11" ht="12.75">
      <c r="A29" s="148"/>
      <c r="B29" s="32" t="s">
        <v>70</v>
      </c>
      <c r="C29" s="33"/>
      <c r="D29" s="33" t="s">
        <v>13</v>
      </c>
      <c r="E29" s="34">
        <v>6</v>
      </c>
      <c r="F29" s="35"/>
      <c r="G29" s="34"/>
      <c r="H29" s="35"/>
      <c r="I29" s="34"/>
      <c r="J29" s="35"/>
      <c r="K29" s="59"/>
    </row>
    <row r="30" spans="1:11" ht="64.95" customHeight="1">
      <c r="A30" s="140">
        <v>2022</v>
      </c>
      <c r="B30" s="32" t="s">
        <v>281</v>
      </c>
      <c r="C30" s="33" t="s">
        <v>13</v>
      </c>
      <c r="D30" s="33"/>
      <c r="E30" s="34">
        <v>11</v>
      </c>
      <c r="F30" s="35"/>
      <c r="G30" s="34">
        <v>6</v>
      </c>
      <c r="H30" s="35"/>
      <c r="I30" s="34">
        <v>5</v>
      </c>
      <c r="J30" s="35"/>
      <c r="K30" s="59" t="s">
        <v>282</v>
      </c>
    </row>
    <row r="31" spans="1:11" ht="64.8">
      <c r="A31" s="141"/>
      <c r="B31" s="32" t="s">
        <v>74</v>
      </c>
      <c r="C31" s="33"/>
      <c r="D31" s="33" t="s">
        <v>13</v>
      </c>
      <c r="E31" s="34">
        <v>7</v>
      </c>
      <c r="F31" s="35"/>
      <c r="G31" s="34">
        <v>3</v>
      </c>
      <c r="H31" s="35"/>
      <c r="I31" s="34"/>
      <c r="J31" s="35"/>
      <c r="K31" s="59" t="s">
        <v>283</v>
      </c>
    </row>
    <row r="32" spans="1:11" ht="12.75">
      <c r="A32" s="141"/>
      <c r="B32" s="32" t="s">
        <v>284</v>
      </c>
      <c r="C32" s="33"/>
      <c r="D32" s="33" t="s">
        <v>13</v>
      </c>
      <c r="E32" s="34">
        <v>10</v>
      </c>
      <c r="F32" s="35"/>
      <c r="G32" s="34"/>
      <c r="H32" s="35"/>
      <c r="I32" s="34"/>
      <c r="J32" s="35"/>
      <c r="K32" s="59"/>
    </row>
    <row r="33" spans="1:11" ht="21.6">
      <c r="A33" s="141"/>
      <c r="B33" s="32" t="s">
        <v>267</v>
      </c>
      <c r="C33" s="33" t="s">
        <v>13</v>
      </c>
      <c r="D33" s="33"/>
      <c r="E33" s="34">
        <v>21</v>
      </c>
      <c r="F33" s="35" t="s">
        <v>14</v>
      </c>
      <c r="G33" s="34">
        <v>2</v>
      </c>
      <c r="H33" s="35"/>
      <c r="I33" s="34">
        <v>7</v>
      </c>
      <c r="J33" s="35"/>
      <c r="K33" s="59" t="s">
        <v>285</v>
      </c>
    </row>
    <row r="34" spans="1:11" ht="12.75">
      <c r="A34" s="141"/>
      <c r="B34" s="32" t="s">
        <v>267</v>
      </c>
      <c r="C34" s="33"/>
      <c r="D34" s="33" t="s">
        <v>13</v>
      </c>
      <c r="E34" s="34">
        <v>1</v>
      </c>
      <c r="F34" s="35"/>
      <c r="G34" s="34">
        <v>1</v>
      </c>
      <c r="H34" s="35"/>
      <c r="I34" s="34"/>
      <c r="J34" s="35"/>
      <c r="K34" s="59"/>
    </row>
    <row r="35" spans="1:11" ht="12.75">
      <c r="A35" s="141"/>
      <c r="B35" s="32" t="s">
        <v>286</v>
      </c>
      <c r="C35" s="33" t="s">
        <v>13</v>
      </c>
      <c r="D35" s="33"/>
      <c r="E35" s="34">
        <v>21</v>
      </c>
      <c r="F35" s="35"/>
      <c r="G35" s="34">
        <v>1</v>
      </c>
      <c r="H35" s="35"/>
      <c r="I35" s="34">
        <v>2</v>
      </c>
      <c r="J35" s="35"/>
      <c r="K35" s="59"/>
    </row>
    <row r="36" spans="1:11" ht="12.75">
      <c r="A36" s="141"/>
      <c r="B36" s="32" t="s">
        <v>286</v>
      </c>
      <c r="C36" s="33"/>
      <c r="D36" s="33" t="s">
        <v>13</v>
      </c>
      <c r="E36" s="34">
        <v>1</v>
      </c>
      <c r="F36" s="35"/>
      <c r="G36" s="34"/>
      <c r="H36" s="35"/>
      <c r="I36" s="34"/>
      <c r="J36" s="35"/>
      <c r="K36" s="59"/>
    </row>
    <row r="37" spans="1:11" ht="21.6">
      <c r="A37" s="141"/>
      <c r="B37" s="32" t="s">
        <v>39</v>
      </c>
      <c r="C37" s="33"/>
      <c r="D37" s="33" t="s">
        <v>13</v>
      </c>
      <c r="E37" s="34">
        <v>3</v>
      </c>
      <c r="F37" s="35"/>
      <c r="G37" s="34">
        <v>2</v>
      </c>
      <c r="H37" s="35"/>
      <c r="I37" s="34"/>
      <c r="J37" s="35"/>
      <c r="K37" s="59" t="s">
        <v>287</v>
      </c>
    </row>
    <row r="38" spans="1:11" s="5" customFormat="1" ht="3" customHeight="1">
      <c r="A38" s="10"/>
      <c r="B38" s="39"/>
      <c r="C38" s="39"/>
      <c r="D38" s="39"/>
      <c r="E38" s="39"/>
      <c r="F38" s="39"/>
      <c r="G38" s="39"/>
      <c r="H38" s="39"/>
      <c r="I38" s="39"/>
      <c r="J38" s="39"/>
      <c r="K38" s="12"/>
    </row>
    <row r="39" spans="1:12" s="5" customFormat="1" ht="15" customHeight="1">
      <c r="A39" s="23" t="s">
        <v>41</v>
      </c>
      <c r="B39" s="48">
        <f>+C39+D39</f>
        <v>28</v>
      </c>
      <c r="C39" s="48">
        <f>COUNTIF(C10:C37,"X")</f>
        <v>12</v>
      </c>
      <c r="D39" s="48">
        <f>COUNTIF(D10:D37,"X")</f>
        <v>16</v>
      </c>
      <c r="E39" s="149">
        <f>SUM(E10:E37)</f>
        <v>239</v>
      </c>
      <c r="F39" s="150"/>
      <c r="G39" s="49">
        <f>SUM(G10:G37)</f>
        <v>42</v>
      </c>
      <c r="H39" s="38"/>
      <c r="I39" s="49">
        <f>SUM(I10:I37)</f>
        <v>73</v>
      </c>
      <c r="J39" s="38"/>
      <c r="K39" s="21"/>
      <c r="L39" s="78">
        <f>SUM(E39:J39)</f>
        <v>354</v>
      </c>
    </row>
    <row r="40" spans="1:12" s="5" customFormat="1" ht="3" customHeight="1">
      <c r="A40" s="10"/>
      <c r="B40" s="39"/>
      <c r="C40" s="39"/>
      <c r="D40" s="39"/>
      <c r="E40" s="39"/>
      <c r="F40" s="39"/>
      <c r="G40" s="39"/>
      <c r="H40" s="39"/>
      <c r="I40" s="39"/>
      <c r="J40" s="39"/>
      <c r="K40" s="12"/>
      <c r="L40" s="79"/>
    </row>
    <row r="41" spans="1:12" s="5" customFormat="1" ht="15" customHeight="1">
      <c r="A41" s="23" t="s">
        <v>42</v>
      </c>
      <c r="B41" s="40">
        <f>+C41+D41</f>
        <v>1</v>
      </c>
      <c r="C41" s="40">
        <f>C39/B39</f>
        <v>0.42857142857142855</v>
      </c>
      <c r="D41" s="40">
        <f>+D39/B39</f>
        <v>0.5714285714285714</v>
      </c>
      <c r="E41" s="146">
        <f>+E39/L39</f>
        <v>0.6751412429378532</v>
      </c>
      <c r="F41" s="147"/>
      <c r="G41" s="146">
        <f>+G39/L39</f>
        <v>0.11864406779661017</v>
      </c>
      <c r="H41" s="147"/>
      <c r="I41" s="146">
        <f>+I39/L39</f>
        <v>0.2062146892655367</v>
      </c>
      <c r="J41" s="147"/>
      <c r="K41" s="21"/>
      <c r="L41" s="80">
        <f>SUM(E41:J41)</f>
        <v>1</v>
      </c>
    </row>
  </sheetData>
  <mergeCells count="13">
    <mergeCell ref="E39:F39"/>
    <mergeCell ref="E41:F41"/>
    <mergeCell ref="G41:H41"/>
    <mergeCell ref="I41:J41"/>
    <mergeCell ref="A10:A29"/>
    <mergeCell ref="A30:A37"/>
    <mergeCell ref="I7:J8"/>
    <mergeCell ref="K7:K8"/>
    <mergeCell ref="A7:A8"/>
    <mergeCell ref="B7:B8"/>
    <mergeCell ref="C7:D7"/>
    <mergeCell ref="E7:F8"/>
    <mergeCell ref="G7:H8"/>
  </mergeCells>
  <printOptions/>
  <pageMargins left="0.5511811023622047" right="0.2362204724409449" top="0.3937007874015748" bottom="0.5118110236220472" header="0" footer="0"/>
  <pageSetup firstPageNumber="14" useFirstPageNumber="1" horizontalDpi="600" verticalDpi="600" orientation="landscape"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FEDERAL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FEDERAL ELECTORAL</dc:creator>
  <cp:keywords/>
  <dc:description/>
  <cp:lastModifiedBy>GONZALEZ VELAZQUEZ NOE</cp:lastModifiedBy>
  <cp:lastPrinted>2023-10-27T19:12:34Z</cp:lastPrinted>
  <dcterms:created xsi:type="dcterms:W3CDTF">2003-04-29T00:30:44Z</dcterms:created>
  <dcterms:modified xsi:type="dcterms:W3CDTF">2023-10-27T19:12:40Z</dcterms:modified>
  <cp:category/>
  <cp:version/>
  <cp:contentType/>
  <cp:contentStatus/>
</cp:coreProperties>
</file>